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drawings/drawing3.xml" ContentType="application/vnd.openxmlformats-officedocument.drawing+xml"/>
  <Override PartName="/xl/charts/chart1.xml" ContentType="application/vnd.openxmlformats-officedocument.drawingml.chart+xml"/>
  <Override PartName="/xl/worksheets/sheet1.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comments1.xml" ContentType="application/vnd.openxmlformats-officedocument.spreadsheetml.comment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acosta\Desktop\Indicadores I Sem 2018\Infraestructura\"/>
    </mc:Choice>
  </mc:AlternateContent>
  <bookViews>
    <workbookView xWindow="0" yWindow="0" windowWidth="20490" windowHeight="7755" tabRatio="525" firstSheet="1" activeTab="1"/>
  </bookViews>
  <sheets>
    <sheet name="Ficha tecnica de indicador" sheetId="4" r:id="rId1"/>
    <sheet name="Ficha medición indicador" sheetId="12" r:id="rId2"/>
    <sheet name="soporte" sheetId="15" r:id="rId3"/>
  </sheets>
  <definedNames>
    <definedName name="_xlnm.Print_Area" localSheetId="1">'Ficha medición indicador'!$B$2:$J$67</definedName>
    <definedName name="_xlnm.Print_Area" localSheetId="0">'Ficha tecnica de indicador'!$B$1:$E$16</definedName>
    <definedName name="_xlnm.Print_Area" localSheetId="2">soporte!$A$1:$U$35</definedName>
  </definedNames>
  <calcPr calcId="152511" concurrentCalc="0"/>
</workbook>
</file>

<file path=xl/calcChain.xml><?xml version="1.0" encoding="utf-8"?>
<calcChain xmlns="http://schemas.openxmlformats.org/spreadsheetml/2006/main">
  <c r="E28" i="12" l="1"/>
  <c r="E27" i="12"/>
  <c r="C27" i="12"/>
  <c r="I9" i="12"/>
  <c r="L12" i="15"/>
  <c r="R10" i="15"/>
  <c r="T10" i="15"/>
  <c r="Q10" i="15"/>
  <c r="O10" i="15"/>
  <c r="N10" i="15"/>
  <c r="J10" i="15"/>
  <c r="T35" i="15"/>
  <c r="F34" i="12"/>
  <c r="F9" i="12"/>
  <c r="L34" i="12"/>
  <c r="E34" i="12"/>
  <c r="L33" i="12"/>
  <c r="E33" i="12"/>
  <c r="F33" i="12"/>
  <c r="L32" i="12"/>
  <c r="E32" i="12"/>
  <c r="F32" i="12"/>
  <c r="L31" i="12"/>
  <c r="E31" i="12"/>
  <c r="F31" i="12"/>
  <c r="L30" i="12"/>
  <c r="E30" i="12"/>
  <c r="F30" i="12"/>
  <c r="L29" i="12"/>
  <c r="E29" i="12"/>
  <c r="F29" i="12"/>
  <c r="L28" i="12"/>
  <c r="F28" i="12"/>
  <c r="L27" i="12"/>
  <c r="F27" i="12"/>
  <c r="L26" i="12"/>
  <c r="E26" i="12"/>
  <c r="F26" i="12"/>
  <c r="L25" i="12"/>
  <c r="E25" i="12"/>
  <c r="F25" i="12"/>
  <c r="L24" i="12"/>
  <c r="E24" i="12"/>
  <c r="F24" i="12"/>
  <c r="L23" i="12"/>
  <c r="E23" i="12"/>
  <c r="F23" i="12"/>
</calcChain>
</file>

<file path=xl/comments1.xml><?xml version="1.0" encoding="utf-8"?>
<comments xmlns="http://schemas.openxmlformats.org/spreadsheetml/2006/main">
  <authors>
    <author>Owner</author>
  </authors>
  <commentList>
    <comment ref="H9" authorId="0" shapeId="0">
      <text>
        <r>
          <rPr>
            <b/>
            <sz val="9"/>
            <color indexed="81"/>
            <rFont val="Tahoma"/>
            <family val="2"/>
          </rPr>
          <t>corresponde al Nivel de referencia de la ficha tecnica del indicador</t>
        </r>
      </text>
    </comment>
    <comment ref="J9" authorId="0" shapeId="0">
      <text>
        <r>
          <rPr>
            <b/>
            <sz val="9"/>
            <color indexed="81"/>
            <rFont val="Tahoma"/>
            <family val="2"/>
          </rPr>
          <t>corresponde a la Períodicidad del Cálculo de la ficha tecnica del indicador</t>
        </r>
      </text>
    </comment>
  </commentList>
</comments>
</file>

<file path=xl/sharedStrings.xml><?xml version="1.0" encoding="utf-8"?>
<sst xmlns="http://schemas.openxmlformats.org/spreadsheetml/2006/main" count="142" uniqueCount="125">
  <si>
    <t>Nombre del indicador</t>
  </si>
  <si>
    <t>Objetivo del indicador</t>
  </si>
  <si>
    <t xml:space="preserve">Escala:            </t>
  </si>
  <si>
    <t>Tipo de Indicador</t>
  </si>
  <si>
    <t>Tendencia</t>
  </si>
  <si>
    <t>Nivel de referencia:</t>
  </si>
  <si>
    <t>Criterio para establecer el nivel de referencia:</t>
  </si>
  <si>
    <t>RESPONSABILIDADES</t>
  </si>
  <si>
    <t>Observaciones:</t>
  </si>
  <si>
    <t>Información del indicador</t>
  </si>
  <si>
    <t>Período reportado</t>
  </si>
  <si>
    <t>Nombre del indicador:</t>
  </si>
  <si>
    <t>Fórmula</t>
  </si>
  <si>
    <t>Meta</t>
  </si>
  <si>
    <t>Periodicidad</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</si>
  <si>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</si>
  <si>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</si>
  <si>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</si>
  <si>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</si>
  <si>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</si>
  <si>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</si>
  <si>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</si>
  <si>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</si>
  <si>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</si>
  <si>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</si>
  <si>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</si>
  <si>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</si>
  <si>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</si>
  <si>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</si>
  <si>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</si>
  <si>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</si>
  <si>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</si>
  <si>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No hay medición</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</si>
  <si>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</si>
  <si>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</si>
  <si>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</si>
  <si>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</si>
  <si>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</si>
  <si>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</si>
  <si>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La meta es 0, especifique en el ANALISIS DE DATOS el resultado de la medición con respecto a la meta programada</t>
  </si>
  <si>
    <t>Advertencia: No se cumplió la meta esperada para el periodo.</t>
  </si>
  <si>
    <t>Cumple la meta, se recomienda hacer seguimiento para no sobrepasar el límite.</t>
  </si>
  <si>
    <t>Desviación tolerable: el resultado se desvia de la meta esperada hasta en un 7%.</t>
  </si>
  <si>
    <t>Se cumplió con la meta esperada para el periodo.</t>
  </si>
  <si>
    <t xml:space="preserve">Método de Graficación: </t>
  </si>
  <si>
    <t>Responsable del cálculo:</t>
  </si>
  <si>
    <t xml:space="preserve">Fuentes de datos: </t>
  </si>
  <si>
    <t>Períodicidad cálculo:</t>
  </si>
  <si>
    <t>Nivel de desagregación:</t>
  </si>
  <si>
    <t>Responsable del seguimiento y análisis:</t>
  </si>
  <si>
    <t xml:space="preserve">Fórmula:          </t>
  </si>
  <si>
    <t>Porcentaje</t>
  </si>
  <si>
    <t>Creciente</t>
  </si>
  <si>
    <t>Tendencia Histórica</t>
  </si>
  <si>
    <t>Diagrama de barras</t>
  </si>
  <si>
    <t xml:space="preserve"> El ideal de la medición es que sea</t>
  </si>
  <si>
    <t>mayor que la meta</t>
  </si>
  <si>
    <t>Resultado del período reportado</t>
  </si>
  <si>
    <t xml:space="preserve">Gerente de Promoción y Mercadeo, Gerente de Competitividad y Apoyo a las Regiones, Gerente de Infraestructura </t>
  </si>
  <si>
    <t>Gerencia de Promoción y Mercadeo, Gerencia de Competitividad y Apoyo a las Regiones, y Gerencia de Infraestructura</t>
  </si>
  <si>
    <t>Nombre del Proyecto</t>
  </si>
  <si>
    <t>Programa</t>
  </si>
  <si>
    <t>Eficiencia</t>
  </si>
  <si>
    <r>
      <t xml:space="preserve">Proceso: </t>
    </r>
    <r>
      <rPr>
        <sz val="10"/>
        <color theme="1"/>
        <rFont val="Arial"/>
        <family val="2"/>
      </rPr>
      <t>Gestión de Proyectos</t>
    </r>
  </si>
  <si>
    <r>
      <t>Objetivo del Proceso:</t>
    </r>
    <r>
      <rPr>
        <sz val="10"/>
        <color rgb="FFA21984"/>
        <rFont val="Arial"/>
        <family val="2"/>
      </rPr>
      <t xml:space="preserve">  </t>
    </r>
    <r>
      <rPr>
        <sz val="10"/>
        <color theme="1"/>
        <rFont val="Arial"/>
        <family val="2"/>
      </rPr>
      <t xml:space="preserve">Formular, evaluar y presentar proyectos para la asignación de recursos que mejoran la competitividad,  la promoción y la infraestructura del sector turístico, realizando control y seguimiento adecuado a la ejecución de los mismos. </t>
    </r>
  </si>
  <si>
    <t>Gerente de  Planeación Fontur</t>
  </si>
  <si>
    <r>
      <t xml:space="preserve">Proceso: </t>
    </r>
    <r>
      <rPr>
        <sz val="10"/>
        <color rgb="FFA21984"/>
        <rFont val="Arial"/>
        <family val="2"/>
      </rPr>
      <t>Gestión de Proyectos</t>
    </r>
  </si>
  <si>
    <t>Semestral</t>
  </si>
  <si>
    <t>Informe de proyectos liberados frente a los terminados</t>
  </si>
  <si>
    <t>(Número de Proyectos liberados / Número de Proyectos finalizados)*100</t>
  </si>
  <si>
    <t xml:space="preserve">Medir porcentualmente la cantidad de proyectos lierados frente a los proyectos finalizados.
</t>
  </si>
  <si>
    <t>Porcentaje de proyectos liberados con respecto a los proyectos finalizados.</t>
  </si>
  <si>
    <t>FICHA TECNICA DE INDICADOR DEL PORCENTAJE DE  PROYECTOS LIBERADOS DE LOS FINALIZADOS</t>
  </si>
  <si>
    <t>FICHA TECNICA DE INDICADOR DEL PORCENTAJE DE  PROYECTOS LIBERADOS FRENTE A LOS PROYECTOS FINALIZADOS</t>
  </si>
  <si>
    <t>INFORME DE PROYECTOS CON ACTA DE LIBERACIÓN FRENTE A LOS PROYECTOS FINALIZADOS</t>
  </si>
  <si>
    <t>Porcentaje de proyectos liberados frente a los proyectos finalizados.</t>
  </si>
  <si>
    <t>Año Aprobación  Proyecto</t>
  </si>
  <si>
    <t>Código Proyecto</t>
  </si>
  <si>
    <t>Entidad Proponente</t>
  </si>
  <si>
    <t>Línea Estratégica</t>
  </si>
  <si>
    <t>Fuente</t>
  </si>
  <si>
    <t>Valor Proyecto</t>
  </si>
  <si>
    <t>Valor Contrato</t>
  </si>
  <si>
    <t>No. Contrato</t>
  </si>
  <si>
    <t>Valor del Contrato</t>
  </si>
  <si>
    <t>Valor Ejecutado del Contrato</t>
  </si>
  <si>
    <t>Saldo a liberar del Contrato</t>
  </si>
  <si>
    <t>Valor Pago</t>
  </si>
  <si>
    <t>Valor a Liberar</t>
  </si>
  <si>
    <t>Total Ejecutado del Proyecto</t>
  </si>
  <si>
    <t>Valor liberar proyecto</t>
  </si>
  <si>
    <t>Valor a liberar
contrato</t>
  </si>
  <si>
    <t>Saldo total a liberar</t>
  </si>
  <si>
    <t>Observaciones</t>
  </si>
  <si>
    <t>SUBTOTAL PROYECTOS Y CONTRATOS AÑOS xxxx CON SALDO PARA LIBERAR</t>
  </si>
  <si>
    <t>En el análisis indicar la causa por la cual no ha sido liberado, teniendo en cuenta la política de liberación que se adjunta.</t>
  </si>
  <si>
    <t>DVT-808-2012</t>
  </si>
  <si>
    <t>Estudios y diseños del Centro de Convenciones</t>
  </si>
  <si>
    <t>ALCALDÍA DE IBAGUÉ</t>
  </si>
  <si>
    <t xml:space="preserve"> 
Infraestructura Turística</t>
  </si>
  <si>
    <t>Adecuación de la oferta turística</t>
  </si>
  <si>
    <t>Fiscal</t>
  </si>
  <si>
    <t xml:space="preserve"> FPT-331-2013 </t>
  </si>
  <si>
    <t xml:space="preserve">o Teniendo en cuenta que el lote a intervenir es propiedad de la Cámara de Comercio, se solicitó documentación para la adhesión de la misma al convenio mediante otrosí. 
o Dados los inconvenientes presentados para la obtención de la información para la adhesión de la Cámara de Comercio al convenio y dar continuidad al proyecto, el 18 de marzo de 2016 se solicitó la liquidación bilateral del convenio al área Jurídica de Fontur. 
o 27 de abril de 2016, Fontur solicitó a la Gobernación y a la Alcaldía los trámites pertinentes para la liquidación bilateral del convenio y el número de cuenta para el reintegro de los recursos. 
o La Gobernación y a la Alcaldía enviaron el número de cuenta para el reintegro de recursos, lo cual se realizó el 3 de noviembre de 2016.
o Pendiente Liquidación unilateral del Convenio, dado que el municipio, luego de 60 días no ha firmado el acta de liquidación.
o Pendiente la liberación de los recursos.
</t>
  </si>
  <si>
    <t xml:space="preserve">FNTP-251-2013 </t>
  </si>
  <si>
    <t>Estudios y diseños para la señalización turística del municipio de Ibagué capital musical de Colombia</t>
  </si>
  <si>
    <t xml:space="preserve"> FNT-134-2015</t>
  </si>
  <si>
    <t xml:space="preserve">• Recursos aprobados en sesión de Comité Directivo del 18 de diciembre de 2014. 
• 23 de junio de 2015, firma de convenio.
• Se enviaron solicitudes desde la fecha de suscripción del convenio al Municipio con el fin de recibir el Registro Presupuestal (RP) y giro de recursos, y así proceder con la solicitud de contratación y posterior publicación de los procesos de consultoría e interventoría. 
• 29 de enero de 2016, Alcaldía pidió un plazo para el envío de Registro Presupuestal actualizado. 
• 16 de marzo de 2016, se recibió nueva solicitud del Municipio pidiendo plazo adicional hasta el 14 de abril de 2016 para el envío del Registro Presupuestal.
• Teniendo en cuenta que el Municipio no cumplió con el plazo para el envío del Registro Presupuestal, se envió oficio el 20 de abril de 2016, informando al Alcalde Municipal sobre la liberación de recursos y solicitud de devolución de la cuenta de cobro enviada en agosto de 2015.
• Fontur envió una nueva comunicación el 15 de abril de 2016, informando al Municipio sobre la cancelación definitiva del proyecto y liquidación del convenio.
• 8 de septiembre de 2016 se liquidó el convenio, pendiente liberación de los recursos.
</t>
  </si>
  <si>
    <t>PFPT-39-2015</t>
  </si>
  <si>
    <t>CONSTRUCCIÓN DEL CENTRO DE VISITANTES Y SENDERO ECOTURÍSTI O A LA CIENAGA GRANDE DE BETÉ MUNICIPIO DEL MEDIO ATRATO CHOCÓ.</t>
  </si>
  <si>
    <t>MUNICIPIO DE MEDIO ATRATO</t>
  </si>
  <si>
    <t>RECURSOS FISCALES</t>
  </si>
  <si>
    <t>FNT-255-2015</t>
  </si>
  <si>
    <t>Convenio y contratos liquidados.</t>
  </si>
  <si>
    <t>FNT-092A-2015</t>
  </si>
  <si>
    <t>DVT-302B-2013</t>
  </si>
  <si>
    <t xml:space="preserve">CONSTRUCCIÓN DE OBRAS CIVILES ÁREA DE RESPALDO DEL CENTRO DE EVENTOS DE VALLE DEL PACÍFICO. </t>
  </si>
  <si>
    <t>FNTP-129-2015</t>
  </si>
  <si>
    <t>Implementación Del Ordenamiento De Playas Urbanas Del Distrito De Cartagena Indias - Decreto 1766 Agosto 2013 Sector Bocagrande.</t>
  </si>
  <si>
    <t>FNT 33-2016</t>
  </si>
  <si>
    <t>FNT 034-2016</t>
  </si>
  <si>
    <t>FNT 030 2016</t>
  </si>
  <si>
    <t>FNT 027 2016</t>
  </si>
  <si>
    <t>MINCIT</t>
  </si>
  <si>
    <t>Enero a junio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</si>
</sst>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quot;$&quot;* #,##0.00_-;\-&quot;$&quot;* #,##0.00_-;_-&quot;$&quot;* &quot;-&quot;??_-;_-@_-"/>
    <numFmt numFmtId="43" formatCode="_-* #,##0.00_-;\-* #,##0.00_-;_-* &quot;-&quot;??_-;_-@_-"/>
    <numFmt numFmtId="164" formatCode="_(&quot;$&quot;\ * #,##0.00_);_(&quot;$&quot;\ * \(#,##0.00\);_(&quot;$&quot;\ * &quot;-&quot;??_);_(@_)"/>
    <numFmt numFmtId="165" formatCode="#,##0.00\ &quot;€&quot;;\-#,##0.00\ &quot;€&quot;"/>
    <numFmt numFmtId="166" formatCode="_-* #,##0.00\ _€_-;\-* #,##0.00\ _€_-;_-* &quot;-&quot;??\ _€_-;_-@_-"/>
    <numFmt numFmtId="167" formatCode="_ * #,##0.00_ ;_ * \-#,##0.00_ ;_ * &quot;-&quot;??_ ;_ @_ "/>
    <numFmt numFmtId="168" formatCode="_ * #,##0.0_ ;_ * \-#,##0.0_ ;_ * &quot;-&quot;??_ ;_ @_ "/>
    <numFmt numFmtId="169" formatCode="_ * #,##0.0000_ ;_ * \-#,##0.0000_ ;_ * &quot;-&quot;??_ ;_ @_ "/>
    <numFmt numFmtId="170" formatCode="_-* #,##0.0000\ _€_-;\-* #,##0.0000\ _€_-;_-* &quot;-&quot;??\ _€_-;_-@_-"/>
    <numFmt numFmtId="171" formatCode="_ * #,##0_ ;_ * \-#,##0_ ;_ * &quot;-&quot;??_ ;_ @_ "/>
    <numFmt numFmtId="172" formatCode="_(&quot;$&quot;\ * #,##0_);_(&quot;$&quot;\ * \(#,##0\);_(&quot;$&quot;\ * &quot;-&quot;??_);_(@_)"/>
    <numFmt numFmtId="173" formatCode="&quot;$&quot;\ #,##0_);[Red]\(&quot;$&quot;\ #,##0\)"/>
  </numFmts>
  <fonts count="32" x14ac:knownFonts="1">
    <font>
      <sz val="10"/>
      <name val="Arial"/>
    </font>
    <font>
      <sz val="11"/>
      <color theme="1"/>
      <name val="Calibri"/>
      <family val="2"/>
      <scheme val="minor"/>
    </font>
    <font>
      <sz val="11"/>
      <color theme="1"/>
      <name val="Calibri"/>
      <family val="2"/>
      <scheme val="minor"/>
    </font>
    <font>
      <sz val="10"/>
      <name val="Arial"/>
      <family val="2"/>
    </font>
    <font>
      <sz val="10"/>
      <name val="Arial"/>
      <family val="2"/>
    </font>
    <font>
      <b/>
      <sz val="9"/>
      <color indexed="81"/>
      <name val="Tahoma"/>
      <family val="2"/>
    </font>
    <font>
      <b/>
      <sz val="10"/>
      <name val="Arial"/>
      <family val="2"/>
    </font>
    <font>
      <sz val="10"/>
      <color theme="1"/>
      <name val="Arial"/>
      <family val="2"/>
    </font>
    <font>
      <b/>
      <sz val="12"/>
      <name val="Arial"/>
      <family val="2"/>
    </font>
    <font>
      <b/>
      <sz val="12"/>
      <color rgb="FFA21984"/>
      <name val="Arial"/>
      <family val="2"/>
    </font>
    <font>
      <b/>
      <sz val="12"/>
      <color theme="1"/>
      <name val="Arial"/>
      <family val="2"/>
    </font>
    <font>
      <sz val="9"/>
      <color theme="1"/>
      <name val="Arial"/>
      <family val="2"/>
    </font>
    <font>
      <sz val="9"/>
      <name val="Arial"/>
      <family val="2"/>
    </font>
    <font>
      <b/>
      <i/>
      <sz val="10"/>
      <name val="Arial"/>
      <family val="2"/>
    </font>
    <font>
      <b/>
      <sz val="10"/>
      <color rgb="FFA21984"/>
      <name val="Arial"/>
      <family val="2"/>
    </font>
    <font>
      <sz val="10"/>
      <color rgb="FFA21984"/>
      <name val="Arial"/>
      <family val="2"/>
    </font>
    <font>
      <i/>
      <sz val="10"/>
      <name val="Arial"/>
      <family val="2"/>
    </font>
    <font>
      <sz val="10"/>
      <color indexed="12"/>
      <name val="Arial"/>
      <family val="2"/>
    </font>
    <font>
      <b/>
      <i/>
      <sz val="10"/>
      <color indexed="10"/>
      <name val="Arial"/>
      <family val="2"/>
    </font>
    <font>
      <i/>
      <sz val="10"/>
      <color indexed="12"/>
      <name val="Arial"/>
      <family val="2"/>
    </font>
    <font>
      <sz val="11"/>
      <color indexed="8"/>
      <name val="Calibri"/>
      <family val="2"/>
    </font>
    <font>
      <sz val="11"/>
      <name val="Futura Std Book"/>
      <family val="2"/>
    </font>
    <font>
      <b/>
      <sz val="11"/>
      <name val="Futura Std Book"/>
      <family val="2"/>
    </font>
    <font>
      <b/>
      <sz val="14"/>
      <color rgb="FFA21984"/>
      <name val="Futura Std Book"/>
      <family val="2"/>
    </font>
    <font>
      <sz val="14"/>
      <name val="Futura Std Book"/>
      <family val="2"/>
    </font>
    <font>
      <b/>
      <sz val="11"/>
      <color rgb="FF000000"/>
      <name val="Futura Std Book"/>
      <family val="2"/>
    </font>
    <font>
      <sz val="11"/>
      <color rgb="FF000000"/>
      <name val="Futura Std Book"/>
      <family val="2"/>
    </font>
    <font>
      <sz val="10"/>
      <name val="Futura Std Book"/>
      <family val="2"/>
    </font>
    <font>
      <sz val="10"/>
      <color rgb="FF000000"/>
      <name val="Futura Std Book"/>
      <family val="2"/>
    </font>
    <font>
      <sz val="10"/>
      <name val="Arial"/>
    </font>
    <font>
      <sz val="10"/>
      <color theme="0"/>
      <name val="Arial"/>
      <family val="2"/>
    </font>
    <font>
      <b/>
      <sz val="10"/>
      <color theme="0"/>
      <name val="Arial"/>
      <family val="2"/>
    </font>
  </fonts>
  <fills count="10">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92D050"/>
        <bgColor indexed="64"/>
      </patternFill>
    </fill>
    <fill>
      <patternFill patternType="solid">
        <fgColor rgb="FFFF0000"/>
        <bgColor indexed="64"/>
      </patternFill>
    </fill>
  </fills>
  <borders count="22">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style="thin">
        <color theme="0"/>
      </right>
      <top style="thin">
        <color theme="0" tint="-0.24994659260841701"/>
      </top>
      <bottom style="thin">
        <color theme="0" tint="-0.24994659260841701"/>
      </bottom>
      <diagonal/>
    </border>
    <border>
      <left style="thin">
        <color theme="0" tint="-0.24994659260841701"/>
      </left>
      <right style="thin">
        <color theme="0"/>
      </right>
      <top style="thin">
        <color theme="0" tint="-0.24994659260841701"/>
      </top>
      <bottom style="thin">
        <color theme="0"/>
      </bottom>
      <diagonal/>
    </border>
    <border>
      <left style="thin">
        <color theme="0"/>
      </left>
      <right style="thin">
        <color theme="0"/>
      </right>
      <top style="thin">
        <color theme="0" tint="-0.24994659260841701"/>
      </top>
      <bottom style="thin">
        <color theme="0"/>
      </bottom>
      <diagonal/>
    </border>
    <border>
      <left style="thin">
        <color theme="0"/>
      </left>
      <right style="thin">
        <color theme="0" tint="-0.24994659260841701"/>
      </right>
      <top style="thin">
        <color theme="0" tint="-0.24994659260841701"/>
      </top>
      <bottom style="thin">
        <color theme="0"/>
      </bottom>
      <diagonal/>
    </border>
    <border>
      <left style="thin">
        <color theme="0" tint="-0.24994659260841701"/>
      </left>
      <right style="thin">
        <color theme="0"/>
      </right>
      <top style="thin">
        <color theme="0"/>
      </top>
      <bottom style="thin">
        <color theme="0" tint="-0.24994659260841701"/>
      </bottom>
      <diagonal/>
    </border>
    <border>
      <left style="thin">
        <color theme="0"/>
      </left>
      <right style="thin">
        <color theme="0"/>
      </right>
      <top style="thin">
        <color theme="0"/>
      </top>
      <bottom style="thin">
        <color theme="0" tint="-0.24994659260841701"/>
      </bottom>
      <diagonal/>
    </border>
    <border>
      <left style="thin">
        <color theme="0"/>
      </left>
      <right style="thin">
        <color theme="0" tint="-0.24994659260841701"/>
      </right>
      <top style="thin">
        <color theme="0"/>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indexed="64"/>
      </left>
      <right style="thin">
        <color indexed="64"/>
      </right>
      <top style="thin">
        <color indexed="64"/>
      </top>
      <bottom style="thin">
        <color indexed="64"/>
      </bottom>
      <diagonal/>
    </border>
  </borders>
  <cellStyleXfs count="16">
    <xf numFmtId="0" fontId="0" fillId="0" borderId="0"/>
    <xf numFmtId="43" fontId="4" fillId="0" borderId="0" applyFont="0" applyFill="0" applyBorder="0" applyAlignment="0" applyProtection="0"/>
    <xf numFmtId="0" fontId="3" fillId="0" borderId="0" applyFont="0" applyFill="0" applyBorder="0" applyAlignment="0" applyProtection="0"/>
    <xf numFmtId="165" fontId="3" fillId="0" borderId="0" applyFont="0" applyFill="0" applyBorder="0" applyAlignment="0" applyProtection="0"/>
    <xf numFmtId="0" fontId="3" fillId="0" borderId="0"/>
    <xf numFmtId="0" fontId="2" fillId="0" borderId="0"/>
    <xf numFmtId="167" fontId="3" fillId="0" borderId="0" applyFont="0" applyFill="0" applyBorder="0" applyAlignment="0" applyProtection="0"/>
    <xf numFmtId="166" fontId="3" fillId="0" borderId="0" applyFont="0" applyFill="0" applyBorder="0" applyAlignment="0" applyProtection="0"/>
    <xf numFmtId="9" fontId="3" fillId="0" borderId="0" applyFont="0" applyFill="0" applyBorder="0" applyAlignment="0" applyProtection="0"/>
    <xf numFmtId="0" fontId="3" fillId="0" borderId="0"/>
    <xf numFmtId="0" fontId="20" fillId="0" borderId="0"/>
    <xf numFmtId="44" fontId="1" fillId="0" borderId="0" applyFont="0" applyFill="0" applyBorder="0" applyAlignment="0" applyProtection="0"/>
    <xf numFmtId="0" fontId="3" fillId="0" borderId="0"/>
    <xf numFmtId="167" fontId="3" fillId="0" borderId="0" applyFont="0" applyFill="0" applyBorder="0" applyAlignment="0" applyProtection="0"/>
    <xf numFmtId="164" fontId="3" fillId="0" borderId="0" applyFont="0" applyFill="0" applyBorder="0" applyAlignment="0" applyProtection="0"/>
    <xf numFmtId="9" fontId="29" fillId="0" borderId="0" applyFont="0" applyFill="0" applyBorder="0" applyAlignment="0" applyProtection="0"/>
  </cellStyleXfs>
  <cellXfs count="185">
    <xf numFmtId="0" fontId="0" fillId="0" borderId="0" xfId="0"/>
    <xf numFmtId="0" fontId="12" fillId="2" borderId="10" xfId="5" applyFont="1" applyFill="1" applyBorder="1" applyAlignment="1">
      <alignment horizontal="left" vertical="center" wrapText="1"/>
    </xf>
    <xf numFmtId="0" fontId="7" fillId="2" borderId="0" xfId="5" applyFont="1" applyFill="1"/>
    <xf numFmtId="0" fontId="7" fillId="2" borderId="2" xfId="5" applyFont="1" applyFill="1" applyBorder="1"/>
    <xf numFmtId="0" fontId="3" fillId="2" borderId="0" xfId="5" applyFont="1" applyFill="1"/>
    <xf numFmtId="0" fontId="6" fillId="2" borderId="9" xfId="5" applyFont="1" applyFill="1" applyBorder="1" applyAlignment="1">
      <alignment vertical="center" wrapText="1"/>
    </xf>
    <xf numFmtId="0" fontId="7" fillId="2" borderId="0" xfId="5" applyFont="1" applyFill="1" applyBorder="1"/>
    <xf numFmtId="0" fontId="13" fillId="2" borderId="5" xfId="5" applyFont="1" applyFill="1" applyBorder="1" applyAlignment="1">
      <alignment horizontal="center" vertical="center" wrapText="1"/>
    </xf>
    <xf numFmtId="0" fontId="3" fillId="2" borderId="0" xfId="5" applyFont="1" applyFill="1" applyAlignment="1">
      <alignment vertical="center"/>
    </xf>
    <xf numFmtId="0" fontId="7" fillId="2" borderId="0" xfId="5" applyFont="1" applyFill="1" applyAlignment="1">
      <alignment vertical="center"/>
    </xf>
    <xf numFmtId="0" fontId="6" fillId="2" borderId="1" xfId="5" applyFont="1" applyFill="1" applyBorder="1" applyAlignment="1">
      <alignment vertical="center" wrapText="1"/>
    </xf>
    <xf numFmtId="0" fontId="3" fillId="2" borderId="1" xfId="5" applyFont="1" applyFill="1" applyBorder="1" applyAlignment="1">
      <alignment horizontal="left" vertical="center" wrapText="1"/>
    </xf>
    <xf numFmtId="0" fontId="3" fillId="2" borderId="1" xfId="5" applyFont="1" applyFill="1" applyBorder="1" applyAlignment="1">
      <alignment horizontal="justify" vertical="top" wrapText="1"/>
    </xf>
    <xf numFmtId="0" fontId="11" fillId="2" borderId="4" xfId="5" applyFont="1" applyFill="1" applyBorder="1" applyAlignment="1">
      <alignment horizontal="left"/>
    </xf>
    <xf numFmtId="0" fontId="12" fillId="2" borderId="7" xfId="5" applyFont="1" applyFill="1" applyBorder="1" applyAlignment="1">
      <alignment horizontal="left" vertical="top" wrapText="1"/>
    </xf>
    <xf numFmtId="0" fontId="16" fillId="0" borderId="0" xfId="4" applyFont="1"/>
    <xf numFmtId="0" fontId="16" fillId="0" borderId="0" xfId="4" applyFont="1" applyProtection="1">
      <protection hidden="1"/>
    </xf>
    <xf numFmtId="0" fontId="16" fillId="0" borderId="0" xfId="4" applyFont="1" applyAlignment="1"/>
    <xf numFmtId="0" fontId="16" fillId="0" borderId="0" xfId="4" applyFont="1" applyAlignment="1" applyProtection="1">
      <protection hidden="1"/>
    </xf>
    <xf numFmtId="0" fontId="13" fillId="0" borderId="2" xfId="4" applyFont="1" applyBorder="1" applyAlignment="1" applyProtection="1">
      <protection locked="0"/>
    </xf>
    <xf numFmtId="0" fontId="13" fillId="0" borderId="3" xfId="4" applyFont="1" applyBorder="1" applyAlignment="1" applyProtection="1">
      <protection locked="0"/>
    </xf>
    <xf numFmtId="0" fontId="13" fillId="0" borderId="9" xfId="4" applyFont="1" applyBorder="1" applyAlignment="1" applyProtection="1">
      <protection locked="0"/>
    </xf>
    <xf numFmtId="0" fontId="13" fillId="0" borderId="0" xfId="4" applyFont="1" applyBorder="1" applyAlignment="1" applyProtection="1">
      <protection locked="0"/>
    </xf>
    <xf numFmtId="0" fontId="16" fillId="0" borderId="0" xfId="4" applyFont="1" applyProtection="1">
      <protection locked="0"/>
    </xf>
    <xf numFmtId="0" fontId="13" fillId="2" borderId="0" xfId="4" applyFont="1" applyFill="1"/>
    <xf numFmtId="0" fontId="13" fillId="2" borderId="0" xfId="4" applyFont="1" applyFill="1" applyProtection="1">
      <protection hidden="1"/>
    </xf>
    <xf numFmtId="0" fontId="13" fillId="2" borderId="0" xfId="4" applyFont="1" applyFill="1" applyAlignment="1" applyProtection="1">
      <protection hidden="1"/>
    </xf>
    <xf numFmtId="0" fontId="16" fillId="2" borderId="0" xfId="4" applyFont="1" applyFill="1"/>
    <xf numFmtId="0" fontId="16" fillId="2" borderId="0" xfId="4" applyFont="1" applyFill="1" applyProtection="1">
      <protection hidden="1"/>
    </xf>
    <xf numFmtId="0" fontId="16" fillId="2" borderId="0" xfId="4" applyFont="1" applyFill="1" applyAlignment="1" applyProtection="1">
      <protection hidden="1"/>
    </xf>
    <xf numFmtId="0" fontId="16" fillId="2" borderId="0" xfId="4" applyFont="1" applyFill="1" applyAlignment="1"/>
    <xf numFmtId="0" fontId="16" fillId="2" borderId="0" xfId="4" applyFont="1" applyFill="1" applyBorder="1" applyProtection="1">
      <protection locked="0"/>
    </xf>
    <xf numFmtId="0" fontId="18" fillId="2" borderId="0" xfId="4" applyFont="1" applyFill="1" applyBorder="1" applyProtection="1">
      <protection locked="0"/>
    </xf>
    <xf numFmtId="0" fontId="3" fillId="2" borderId="0" xfId="4" applyFont="1" applyFill="1" applyBorder="1" applyAlignment="1" applyProtection="1">
      <alignment horizontal="center"/>
      <protection locked="0"/>
    </xf>
    <xf numFmtId="166" fontId="3" fillId="2" borderId="0" xfId="7" applyFont="1" applyFill="1" applyBorder="1" applyAlignment="1" applyProtection="1">
      <alignment horizontal="left"/>
      <protection locked="0"/>
    </xf>
    <xf numFmtId="9" fontId="3" fillId="2" borderId="0" xfId="8" applyFont="1" applyFill="1" applyBorder="1" applyAlignment="1" applyProtection="1">
      <alignment horizontal="left"/>
      <protection locked="0"/>
    </xf>
    <xf numFmtId="170" fontId="16" fillId="2" borderId="0" xfId="7" applyNumberFormat="1" applyFont="1" applyFill="1" applyProtection="1">
      <protection hidden="1"/>
    </xf>
    <xf numFmtId="169" fontId="3" fillId="2" borderId="0" xfId="6" applyNumberFormat="1" applyFont="1" applyFill="1" applyBorder="1" applyAlignment="1" applyProtection="1">
      <alignment horizontal="center"/>
      <protection locked="0"/>
    </xf>
    <xf numFmtId="9" fontId="3" fillId="2" borderId="0" xfId="8" applyFont="1" applyFill="1" applyBorder="1" applyAlignment="1" applyProtection="1">
      <alignment horizontal="left"/>
    </xf>
    <xf numFmtId="168" fontId="17" fillId="2" borderId="0" xfId="6" applyNumberFormat="1" applyFont="1" applyFill="1" applyBorder="1" applyAlignment="1" applyProtection="1">
      <alignment horizontal="center"/>
      <protection locked="0"/>
    </xf>
    <xf numFmtId="0" fontId="3" fillId="2" borderId="5" xfId="4" applyFont="1" applyFill="1" applyBorder="1" applyAlignment="1" applyProtection="1">
      <alignment horizontal="left"/>
      <protection locked="0"/>
    </xf>
    <xf numFmtId="0" fontId="3" fillId="2" borderId="6" xfId="4" applyFont="1" applyFill="1" applyBorder="1" applyAlignment="1" applyProtection="1">
      <alignment horizontal="left"/>
      <protection locked="0"/>
    </xf>
    <xf numFmtId="0" fontId="13" fillId="2" borderId="0" xfId="4" applyFont="1" applyFill="1" applyAlignment="1">
      <alignment horizontal="center" vertical="center" wrapText="1"/>
    </xf>
    <xf numFmtId="0" fontId="13" fillId="2" borderId="0" xfId="4" applyFont="1" applyFill="1" applyAlignment="1" applyProtection="1">
      <alignment horizontal="center" vertical="center" wrapText="1"/>
      <protection hidden="1"/>
    </xf>
    <xf numFmtId="0" fontId="12" fillId="0" borderId="4" xfId="4" applyFont="1" applyBorder="1" applyAlignment="1" applyProtection="1">
      <protection locked="0"/>
    </xf>
    <xf numFmtId="0" fontId="12" fillId="2" borderId="7" xfId="4" applyFont="1" applyFill="1" applyBorder="1" applyAlignment="1" applyProtection="1">
      <alignment horizontal="left" vertical="top"/>
      <protection locked="0"/>
    </xf>
    <xf numFmtId="0" fontId="12" fillId="0" borderId="10" xfId="4" applyFont="1" applyBorder="1" applyAlignment="1" applyProtection="1">
      <alignment vertical="center"/>
      <protection locked="0"/>
    </xf>
    <xf numFmtId="0" fontId="3" fillId="2" borderId="0" xfId="6" applyNumberFormat="1" applyFont="1" applyFill="1" applyBorder="1" applyAlignment="1" applyProtection="1">
      <alignment horizontal="center"/>
      <protection locked="0"/>
    </xf>
    <xf numFmtId="0" fontId="3" fillId="2" borderId="1" xfId="4" applyFont="1" applyFill="1" applyBorder="1" applyAlignment="1" applyProtection="1">
      <alignment horizontal="left" vertical="justify"/>
      <protection locked="0"/>
    </xf>
    <xf numFmtId="1" fontId="3" fillId="2" borderId="1" xfId="6" applyNumberFormat="1" applyFont="1" applyFill="1" applyBorder="1" applyAlignment="1" applyProtection="1">
      <alignment horizontal="center"/>
      <protection locked="0"/>
    </xf>
    <xf numFmtId="1" fontId="17" fillId="2" borderId="1" xfId="6" applyNumberFormat="1" applyFont="1" applyFill="1" applyBorder="1" applyAlignment="1" applyProtection="1">
      <alignment horizontal="center"/>
      <protection locked="0"/>
    </xf>
    <xf numFmtId="168" fontId="17" fillId="2" borderId="1" xfId="6" applyNumberFormat="1" applyFont="1" applyFill="1" applyBorder="1" applyAlignment="1" applyProtection="1">
      <alignment vertical="center"/>
      <protection locked="0"/>
    </xf>
    <xf numFmtId="0" fontId="6" fillId="2" borderId="1" xfId="4" applyFont="1" applyFill="1" applyBorder="1" applyAlignment="1" applyProtection="1">
      <alignment horizontal="center" vertical="center"/>
      <protection locked="0"/>
    </xf>
    <xf numFmtId="0" fontId="6" fillId="2" borderId="1" xfId="4" applyFont="1" applyFill="1" applyBorder="1" applyAlignment="1" applyProtection="1">
      <alignment horizontal="center" vertical="top" wrapText="1"/>
      <protection locked="0"/>
    </xf>
    <xf numFmtId="0" fontId="3" fillId="2" borderId="1" xfId="4" applyFont="1" applyFill="1" applyBorder="1" applyAlignment="1" applyProtection="1">
      <alignment horizontal="center" vertical="top" wrapText="1"/>
      <protection locked="0"/>
    </xf>
    <xf numFmtId="0" fontId="14" fillId="7" borderId="13" xfId="4" applyFont="1" applyFill="1" applyBorder="1" applyAlignment="1">
      <alignment vertical="center" wrapText="1"/>
    </xf>
    <xf numFmtId="0" fontId="14" fillId="7" borderId="13" xfId="4" applyFont="1" applyFill="1" applyBorder="1" applyAlignment="1" applyProtection="1">
      <alignment horizontal="center" vertical="center" wrapText="1"/>
      <protection locked="0"/>
    </xf>
    <xf numFmtId="0" fontId="17" fillId="6" borderId="14" xfId="4" applyFont="1" applyFill="1" applyBorder="1" applyAlignment="1" applyProtection="1">
      <alignment horizontal="left" vertical="center" wrapText="1"/>
      <protection locked="0"/>
    </xf>
    <xf numFmtId="0" fontId="14" fillId="7" borderId="16" xfId="4" applyFont="1" applyFill="1" applyBorder="1" applyAlignment="1" applyProtection="1">
      <alignment horizontal="center" vertical="center" wrapText="1"/>
      <protection locked="0"/>
    </xf>
    <xf numFmtId="0" fontId="6" fillId="7" borderId="17" xfId="4" applyFont="1" applyFill="1" applyBorder="1" applyAlignment="1" applyProtection="1">
      <alignment horizontal="center" vertical="center"/>
      <protection locked="0"/>
    </xf>
    <xf numFmtId="0" fontId="3" fillId="0" borderId="9" xfId="4" applyFont="1" applyBorder="1" applyAlignment="1" applyProtection="1">
      <alignment vertical="center" wrapText="1"/>
    </xf>
    <xf numFmtId="0" fontId="3" fillId="3" borderId="9" xfId="4" applyFont="1" applyFill="1" applyBorder="1" applyAlignment="1" applyProtection="1">
      <alignment vertical="center"/>
    </xf>
    <xf numFmtId="0" fontId="3" fillId="4" borderId="9" xfId="4" applyFont="1" applyFill="1" applyBorder="1" applyAlignment="1" applyProtection="1">
      <alignment vertical="center"/>
    </xf>
    <xf numFmtId="0" fontId="3" fillId="5" borderId="9" xfId="4" applyFont="1" applyFill="1" applyBorder="1" applyAlignment="1" applyProtection="1">
      <alignment vertical="center"/>
    </xf>
    <xf numFmtId="0" fontId="3" fillId="0" borderId="5" xfId="4" applyFont="1" applyBorder="1" applyAlignment="1" applyProtection="1">
      <alignment vertical="center"/>
    </xf>
    <xf numFmtId="0" fontId="16" fillId="2" borderId="2" xfId="4" applyFont="1" applyFill="1" applyBorder="1" applyProtection="1">
      <protection locked="0"/>
    </xf>
    <xf numFmtId="0" fontId="16" fillId="2" borderId="3" xfId="4" applyFont="1" applyFill="1" applyBorder="1" applyProtection="1">
      <protection locked="0"/>
    </xf>
    <xf numFmtId="0" fontId="16" fillId="2" borderId="4" xfId="4" applyFont="1" applyFill="1" applyBorder="1" applyProtection="1">
      <protection locked="0"/>
    </xf>
    <xf numFmtId="0" fontId="16" fillId="2" borderId="9" xfId="4" applyFont="1" applyFill="1" applyBorder="1" applyProtection="1">
      <protection locked="0"/>
    </xf>
    <xf numFmtId="0" fontId="16" fillId="2" borderId="10" xfId="4" applyFont="1" applyFill="1" applyBorder="1" applyProtection="1">
      <protection locked="0"/>
    </xf>
    <xf numFmtId="0" fontId="3" fillId="2" borderId="9" xfId="4" applyFont="1" applyFill="1" applyBorder="1" applyAlignment="1" applyProtection="1">
      <alignment horizontal="left" vertical="justify"/>
      <protection locked="0"/>
    </xf>
    <xf numFmtId="9" fontId="3" fillId="2" borderId="10" xfId="8" applyFont="1" applyFill="1" applyBorder="1" applyAlignment="1" applyProtection="1">
      <alignment horizontal="left"/>
      <protection locked="0"/>
    </xf>
    <xf numFmtId="0" fontId="3" fillId="2" borderId="9" xfId="4" applyFont="1" applyFill="1" applyBorder="1" applyAlignment="1" applyProtection="1">
      <alignment horizontal="center" vertical="justify"/>
      <protection locked="0"/>
    </xf>
    <xf numFmtId="0" fontId="3" fillId="2" borderId="5" xfId="4" applyFont="1" applyFill="1" applyBorder="1" applyAlignment="1" applyProtection="1">
      <alignment horizontal="center" vertical="justify"/>
      <protection locked="0"/>
    </xf>
    <xf numFmtId="0" fontId="16" fillId="2" borderId="6" xfId="4" applyFont="1" applyFill="1" applyBorder="1" applyProtection="1">
      <protection locked="0"/>
    </xf>
    <xf numFmtId="0" fontId="16" fillId="2" borderId="7" xfId="4" applyFont="1" applyFill="1" applyBorder="1" applyProtection="1">
      <protection locked="0"/>
    </xf>
    <xf numFmtId="0" fontId="0" fillId="2" borderId="0" xfId="0" applyFill="1"/>
    <xf numFmtId="0" fontId="0" fillId="2" borderId="0" xfId="0" applyFill="1" applyAlignment="1">
      <alignment wrapText="1"/>
    </xf>
    <xf numFmtId="9" fontId="17" fillId="2" borderId="1" xfId="6" applyNumberFormat="1" applyFont="1" applyFill="1" applyBorder="1" applyAlignment="1" applyProtection="1">
      <alignment horizontal="center"/>
      <protection locked="0"/>
    </xf>
    <xf numFmtId="171" fontId="17" fillId="2" borderId="1" xfId="6" applyNumberFormat="1" applyFont="1" applyFill="1" applyBorder="1" applyAlignment="1" applyProtection="1">
      <alignment horizontal="center"/>
      <protection locked="0"/>
    </xf>
    <xf numFmtId="9" fontId="3" fillId="2" borderId="1" xfId="5" applyNumberFormat="1" applyFont="1" applyFill="1" applyBorder="1" applyAlignment="1">
      <alignment horizontal="left" vertical="center" wrapText="1"/>
    </xf>
    <xf numFmtId="0" fontId="21" fillId="2" borderId="0" xfId="12" applyFont="1" applyFill="1" applyAlignment="1">
      <alignment vertical="center"/>
    </xf>
    <xf numFmtId="0" fontId="24" fillId="2" borderId="0" xfId="12" applyFont="1" applyFill="1" applyAlignment="1">
      <alignment horizontal="center" vertical="center"/>
    </xf>
    <xf numFmtId="0" fontId="21" fillId="2" borderId="1" xfId="12" applyFont="1" applyFill="1" applyBorder="1" applyAlignment="1">
      <alignment horizontal="center" vertical="center" wrapText="1"/>
    </xf>
    <xf numFmtId="3" fontId="22" fillId="2" borderId="1" xfId="13" applyNumberFormat="1" applyFont="1" applyFill="1" applyBorder="1" applyAlignment="1">
      <alignment horizontal="center" vertical="center" wrapText="1"/>
    </xf>
    <xf numFmtId="3" fontId="22" fillId="2" borderId="1" xfId="13" applyNumberFormat="1" applyFont="1" applyFill="1" applyBorder="1" applyAlignment="1">
      <alignment horizontal="right" vertical="center" wrapText="1"/>
    </xf>
    <xf numFmtId="171" fontId="22" fillId="2" borderId="1" xfId="13" applyNumberFormat="1" applyFont="1" applyFill="1" applyBorder="1" applyAlignment="1">
      <alignment horizontal="center" vertical="center" wrapText="1"/>
    </xf>
    <xf numFmtId="0" fontId="22" fillId="2" borderId="1" xfId="0" applyFont="1" applyFill="1" applyBorder="1" applyAlignment="1">
      <alignment horizontal="center" vertical="center" wrapText="1"/>
    </xf>
    <xf numFmtId="0" fontId="22" fillId="2" borderId="1" xfId="0" applyFont="1" applyFill="1" applyBorder="1" applyAlignment="1">
      <alignment horizontal="justify" vertical="center" wrapText="1"/>
    </xf>
    <xf numFmtId="0" fontId="22" fillId="2" borderId="1" xfId="4" applyFont="1" applyFill="1" applyBorder="1" applyAlignment="1">
      <alignment horizontal="center" vertical="center" wrapText="1"/>
    </xf>
    <xf numFmtId="0" fontId="22" fillId="2" borderId="1" xfId="12" applyFont="1" applyFill="1" applyBorder="1" applyAlignment="1">
      <alignment horizontal="center" vertical="center" wrapText="1"/>
    </xf>
    <xf numFmtId="3" fontId="25" fillId="2" borderId="1" xfId="3" applyNumberFormat="1" applyFont="1" applyFill="1" applyBorder="1" applyAlignment="1">
      <alignment horizontal="right" vertical="center" wrapText="1"/>
    </xf>
    <xf numFmtId="164" fontId="21" fillId="2" borderId="0" xfId="12" applyNumberFormat="1" applyFont="1" applyFill="1" applyAlignment="1">
      <alignment horizontal="center" vertical="center"/>
    </xf>
    <xf numFmtId="0" fontId="21" fillId="2" borderId="0" xfId="12" applyFont="1" applyFill="1" applyAlignment="1">
      <alignment horizontal="center" vertical="center"/>
    </xf>
    <xf numFmtId="164" fontId="21" fillId="2" borderId="0" xfId="12" applyNumberFormat="1" applyFont="1" applyFill="1" applyAlignment="1">
      <alignment vertical="center"/>
    </xf>
    <xf numFmtId="3" fontId="25" fillId="2" borderId="1" xfId="3" applyNumberFormat="1" applyFont="1" applyFill="1" applyBorder="1" applyAlignment="1">
      <alignment vertical="center" wrapText="1"/>
    </xf>
    <xf numFmtId="0" fontId="27" fillId="0" borderId="21" xfId="0" applyFont="1" applyBorder="1" applyAlignment="1">
      <alignment horizontal="center" vertical="center" wrapText="1"/>
    </xf>
    <xf numFmtId="173" fontId="27" fillId="0" borderId="21" xfId="0" applyNumberFormat="1" applyFont="1" applyBorder="1" applyAlignment="1">
      <alignment horizontal="center" vertical="center" wrapText="1"/>
    </xf>
    <xf numFmtId="173" fontId="28" fillId="0" borderId="21" xfId="0" applyNumberFormat="1" applyFont="1" applyBorder="1" applyAlignment="1">
      <alignment horizontal="center" vertical="center" wrapText="1"/>
    </xf>
    <xf numFmtId="0" fontId="23" fillId="6" borderId="21" xfId="12" applyFont="1" applyFill="1" applyBorder="1" applyAlignment="1">
      <alignment horizontal="center" vertical="center" wrapText="1"/>
    </xf>
    <xf numFmtId="3" fontId="23" fillId="6" borderId="21" xfId="13" applyNumberFormat="1" applyFont="1" applyFill="1" applyBorder="1" applyAlignment="1">
      <alignment horizontal="center" vertical="center" wrapText="1"/>
    </xf>
    <xf numFmtId="171" fontId="23" fillId="6" borderId="21" xfId="13" applyNumberFormat="1" applyFont="1" applyFill="1" applyBorder="1" applyAlignment="1">
      <alignment horizontal="center" vertical="center" wrapText="1"/>
    </xf>
    <xf numFmtId="3" fontId="23" fillId="6" borderId="21" xfId="13" applyNumberFormat="1" applyFont="1" applyFill="1" applyBorder="1" applyAlignment="1">
      <alignment horizontal="center" vertical="center"/>
    </xf>
    <xf numFmtId="0" fontId="21" fillId="2" borderId="21" xfId="0" applyNumberFormat="1" applyFont="1" applyFill="1" applyBorder="1" applyAlignment="1">
      <alignment horizontal="center" vertical="center" wrapText="1"/>
    </xf>
    <xf numFmtId="0" fontId="21" fillId="2" borderId="21" xfId="12" applyFont="1" applyFill="1" applyBorder="1" applyAlignment="1">
      <alignment horizontal="center" vertical="center" wrapText="1"/>
    </xf>
    <xf numFmtId="0" fontId="21" fillId="2" borderId="21" xfId="4" applyFont="1" applyFill="1" applyBorder="1" applyAlignment="1">
      <alignment horizontal="center" vertical="center" wrapText="1"/>
    </xf>
    <xf numFmtId="3" fontId="21" fillId="2" borderId="21" xfId="13" applyNumberFormat="1" applyFont="1" applyFill="1" applyBorder="1" applyAlignment="1">
      <alignment horizontal="center" vertical="center" wrapText="1"/>
    </xf>
    <xf numFmtId="3" fontId="21" fillId="2" borderId="21" xfId="13" applyNumberFormat="1" applyFont="1" applyFill="1" applyBorder="1" applyAlignment="1">
      <alignment horizontal="right" vertical="center" wrapText="1"/>
    </xf>
    <xf numFmtId="171" fontId="21" fillId="2" borderId="21" xfId="13" applyNumberFormat="1" applyFont="1" applyFill="1" applyBorder="1" applyAlignment="1">
      <alignment horizontal="center" vertical="center" wrapText="1"/>
    </xf>
    <xf numFmtId="3" fontId="21" fillId="0" borderId="21" xfId="13" applyNumberFormat="1" applyFont="1" applyFill="1" applyBorder="1" applyAlignment="1">
      <alignment horizontal="center" vertical="center" wrapText="1"/>
    </xf>
    <xf numFmtId="0" fontId="21" fillId="8" borderId="21" xfId="0" applyNumberFormat="1" applyFont="1" applyFill="1" applyBorder="1" applyAlignment="1">
      <alignment horizontal="center" vertical="center" wrapText="1"/>
    </xf>
    <xf numFmtId="0" fontId="21" fillId="8" borderId="21" xfId="0" applyFont="1" applyFill="1" applyBorder="1" applyAlignment="1">
      <alignment horizontal="center" vertical="center" wrapText="1"/>
    </xf>
    <xf numFmtId="0" fontId="21" fillId="8" borderId="21" xfId="0" applyFont="1" applyFill="1" applyBorder="1" applyAlignment="1">
      <alignment horizontal="justify" vertical="center" wrapText="1"/>
    </xf>
    <xf numFmtId="0" fontId="21" fillId="8" borderId="21" xfId="12" applyFont="1" applyFill="1" applyBorder="1" applyAlignment="1">
      <alignment horizontal="center" vertical="center" wrapText="1"/>
    </xf>
    <xf numFmtId="0" fontId="21" fillId="8" borderId="21" xfId="4" applyFont="1" applyFill="1" applyBorder="1" applyAlignment="1">
      <alignment horizontal="center" vertical="center" wrapText="1"/>
    </xf>
    <xf numFmtId="3" fontId="26" fillId="8" borderId="21" xfId="3" applyNumberFormat="1" applyFont="1" applyFill="1" applyBorder="1" applyAlignment="1">
      <alignment horizontal="right" vertical="center" wrapText="1"/>
    </xf>
    <xf numFmtId="3" fontId="21" fillId="8" borderId="21" xfId="13" applyNumberFormat="1" applyFont="1" applyFill="1" applyBorder="1" applyAlignment="1">
      <alignment horizontal="center" vertical="center" wrapText="1"/>
    </xf>
    <xf numFmtId="3" fontId="26" fillId="8" borderId="21" xfId="3" applyNumberFormat="1" applyFont="1" applyFill="1" applyBorder="1" applyAlignment="1">
      <alignment horizontal="center" vertical="center" wrapText="1"/>
    </xf>
    <xf numFmtId="164" fontId="21" fillId="8" borderId="0" xfId="12" applyNumberFormat="1" applyFont="1" applyFill="1" applyAlignment="1">
      <alignment horizontal="center" vertical="center"/>
    </xf>
    <xf numFmtId="0" fontId="21" fillId="8" borderId="0" xfId="12" applyFont="1" applyFill="1" applyAlignment="1">
      <alignment horizontal="center" vertical="center"/>
    </xf>
    <xf numFmtId="172" fontId="21" fillId="8" borderId="21" xfId="14" applyNumberFormat="1" applyFont="1" applyFill="1" applyBorder="1" applyAlignment="1">
      <alignment horizontal="center" vertical="center" wrapText="1"/>
    </xf>
    <xf numFmtId="172" fontId="21" fillId="8" borderId="21" xfId="14" applyNumberFormat="1" applyFont="1" applyFill="1" applyBorder="1" applyAlignment="1">
      <alignment horizontal="right" vertical="center" wrapText="1"/>
    </xf>
    <xf numFmtId="171" fontId="21" fillId="8" borderId="21" xfId="13" applyNumberFormat="1" applyFont="1" applyFill="1" applyBorder="1" applyAlignment="1">
      <alignment horizontal="center" vertical="center" wrapText="1"/>
    </xf>
    <xf numFmtId="0" fontId="21" fillId="8" borderId="0" xfId="12" applyFont="1" applyFill="1" applyAlignment="1">
      <alignment vertical="center"/>
    </xf>
    <xf numFmtId="0" fontId="10" fillId="2" borderId="3" xfId="5" applyFont="1" applyFill="1" applyBorder="1" applyAlignment="1">
      <alignment horizontal="center" vertical="center" wrapText="1"/>
    </xf>
    <xf numFmtId="0" fontId="10" fillId="2" borderId="3" xfId="5" applyFont="1" applyFill="1" applyBorder="1" applyAlignment="1">
      <alignment horizontal="center" vertical="center"/>
    </xf>
    <xf numFmtId="0" fontId="10" fillId="2" borderId="0" xfId="5" applyFont="1" applyFill="1" applyBorder="1" applyAlignment="1">
      <alignment horizontal="center" vertical="center"/>
    </xf>
    <xf numFmtId="0" fontId="10" fillId="2" borderId="6" xfId="5" applyFont="1" applyFill="1" applyBorder="1" applyAlignment="1">
      <alignment horizontal="center" vertical="center"/>
    </xf>
    <xf numFmtId="0" fontId="3" fillId="2" borderId="1" xfId="5" applyFont="1" applyFill="1" applyBorder="1" applyAlignment="1">
      <alignment horizontal="justify" vertical="center" wrapText="1"/>
    </xf>
    <xf numFmtId="0" fontId="14" fillId="7" borderId="1" xfId="0" applyFont="1" applyFill="1" applyBorder="1" applyAlignment="1">
      <alignment horizontal="left" vertical="center" wrapText="1"/>
    </xf>
    <xf numFmtId="0" fontId="14" fillId="7" borderId="11" xfId="0" applyFont="1" applyFill="1" applyBorder="1" applyAlignment="1">
      <alignment horizontal="left" vertical="center" wrapText="1"/>
    </xf>
    <xf numFmtId="0" fontId="14" fillId="7" borderId="7" xfId="0" applyFont="1" applyFill="1" applyBorder="1" applyAlignment="1">
      <alignment horizontal="justify" vertical="center" wrapText="1"/>
    </xf>
    <xf numFmtId="0" fontId="14" fillId="7" borderId="8" xfId="0" applyFont="1" applyFill="1" applyBorder="1" applyAlignment="1">
      <alignment horizontal="justify" vertical="center" wrapText="1"/>
    </xf>
    <xf numFmtId="0" fontId="3" fillId="2" borderId="1" xfId="5" applyFont="1" applyFill="1" applyBorder="1" applyAlignment="1">
      <alignment horizontal="left" vertical="center" wrapText="1"/>
    </xf>
    <xf numFmtId="0" fontId="6" fillId="2" borderId="1" xfId="5" applyFont="1" applyFill="1" applyBorder="1" applyAlignment="1">
      <alignment horizontal="left" vertical="center" wrapText="1"/>
    </xf>
    <xf numFmtId="0" fontId="3" fillId="2" borderId="1" xfId="5" applyFont="1" applyFill="1" applyBorder="1" applyAlignment="1">
      <alignment horizontal="left" wrapText="1"/>
    </xf>
    <xf numFmtId="0" fontId="14" fillId="7" borderId="1" xfId="5" applyFont="1" applyFill="1" applyBorder="1" applyAlignment="1">
      <alignment horizontal="center" vertical="center" wrapText="1"/>
    </xf>
    <xf numFmtId="0" fontId="3" fillId="0" borderId="0" xfId="4" applyFont="1" applyBorder="1" applyAlignment="1" applyProtection="1">
      <alignment vertical="center" wrapText="1"/>
    </xf>
    <xf numFmtId="0" fontId="3" fillId="0" borderId="10" xfId="4" applyFont="1" applyBorder="1" applyAlignment="1" applyProtection="1">
      <alignment vertical="center" wrapText="1"/>
    </xf>
    <xf numFmtId="0" fontId="3" fillId="0" borderId="6" xfId="4" applyFont="1" applyBorder="1" applyAlignment="1" applyProtection="1">
      <alignment vertical="center" wrapText="1"/>
    </xf>
    <xf numFmtId="0" fontId="3" fillId="0" borderId="7" xfId="4" applyFont="1" applyBorder="1" applyAlignment="1" applyProtection="1">
      <alignment vertical="center" wrapText="1"/>
    </xf>
    <xf numFmtId="0" fontId="3" fillId="2" borderId="1" xfId="4" applyFont="1" applyFill="1" applyBorder="1" applyAlignment="1" applyProtection="1">
      <alignment horizontal="center" vertical="center" wrapText="1"/>
      <protection locked="0"/>
    </xf>
    <xf numFmtId="0" fontId="16" fillId="2" borderId="9" xfId="4" applyFont="1" applyFill="1" applyBorder="1" applyAlignment="1" applyProtection="1">
      <alignment horizontal="right"/>
      <protection locked="0"/>
    </xf>
    <xf numFmtId="0" fontId="16" fillId="2" borderId="0" xfId="4" applyFont="1" applyFill="1" applyBorder="1" applyAlignment="1" applyProtection="1">
      <alignment horizontal="right"/>
      <protection locked="0"/>
    </xf>
    <xf numFmtId="0" fontId="9" fillId="7" borderId="18" xfId="4" applyFont="1" applyFill="1" applyBorder="1" applyAlignment="1" applyProtection="1">
      <alignment horizontal="center"/>
      <protection locked="0"/>
    </xf>
    <xf numFmtId="0" fontId="9" fillId="7" borderId="19" xfId="4" applyFont="1" applyFill="1" applyBorder="1" applyAlignment="1" applyProtection="1">
      <alignment horizontal="center"/>
      <protection locked="0"/>
    </xf>
    <xf numFmtId="0" fontId="9" fillId="7" borderId="20" xfId="4" applyFont="1" applyFill="1" applyBorder="1" applyAlignment="1" applyProtection="1">
      <alignment horizontal="center"/>
      <protection locked="0"/>
    </xf>
    <xf numFmtId="0" fontId="19" fillId="2" borderId="2" xfId="4" applyFont="1" applyFill="1" applyBorder="1" applyAlignment="1" applyProtection="1">
      <alignment vertical="top" wrapText="1"/>
      <protection locked="0"/>
    </xf>
    <xf numFmtId="0" fontId="19" fillId="2" borderId="3" xfId="4" applyFont="1" applyFill="1" applyBorder="1" applyAlignment="1" applyProtection="1">
      <alignment vertical="top" wrapText="1"/>
      <protection locked="0"/>
    </xf>
    <xf numFmtId="0" fontId="19" fillId="2" borderId="4" xfId="4" applyFont="1" applyFill="1" applyBorder="1" applyAlignment="1" applyProtection="1">
      <alignment vertical="top" wrapText="1"/>
      <protection locked="0"/>
    </xf>
    <xf numFmtId="0" fontId="17" fillId="2" borderId="9" xfId="4" applyFont="1" applyFill="1" applyBorder="1" applyAlignment="1">
      <alignment vertical="top" wrapText="1"/>
    </xf>
    <xf numFmtId="0" fontId="17" fillId="2" borderId="0" xfId="4" applyFont="1" applyFill="1" applyBorder="1" applyAlignment="1">
      <alignment vertical="top" wrapText="1"/>
    </xf>
    <xf numFmtId="0" fontId="17" fillId="2" borderId="10" xfId="4" applyFont="1" applyFill="1" applyBorder="1" applyAlignment="1">
      <alignment vertical="top" wrapText="1"/>
    </xf>
    <xf numFmtId="0" fontId="3" fillId="2" borderId="9" xfId="4" applyFont="1" applyFill="1" applyBorder="1" applyAlignment="1" applyProtection="1">
      <alignment horizontal="center" vertical="justify"/>
      <protection locked="0"/>
    </xf>
    <xf numFmtId="0" fontId="3" fillId="2" borderId="0" xfId="4" applyFont="1" applyFill="1" applyBorder="1" applyAlignment="1" applyProtection="1">
      <alignment horizontal="center" vertical="justify"/>
      <protection locked="0"/>
    </xf>
    <xf numFmtId="0" fontId="6" fillId="6" borderId="18" xfId="4" applyFont="1" applyFill="1" applyBorder="1" applyAlignment="1" applyProtection="1">
      <alignment horizontal="left" vertical="top" wrapText="1"/>
      <protection locked="0"/>
    </xf>
    <xf numFmtId="0" fontId="6" fillId="6" borderId="19" xfId="4" applyFont="1" applyFill="1" applyBorder="1" applyAlignment="1" applyProtection="1">
      <alignment horizontal="left" vertical="top" wrapText="1"/>
      <protection locked="0"/>
    </xf>
    <xf numFmtId="0" fontId="6" fillId="6" borderId="20" xfId="4" applyFont="1" applyFill="1" applyBorder="1" applyAlignment="1" applyProtection="1">
      <alignment horizontal="left" vertical="top" wrapText="1"/>
      <protection locked="0"/>
    </xf>
    <xf numFmtId="0" fontId="14" fillId="7" borderId="15" xfId="4" applyFont="1" applyFill="1" applyBorder="1" applyAlignment="1">
      <alignment horizontal="left" vertical="center" wrapText="1"/>
    </xf>
    <xf numFmtId="0" fontId="14" fillId="7" borderId="16" xfId="4" applyFont="1" applyFill="1" applyBorder="1" applyAlignment="1">
      <alignment horizontal="left" vertical="center" wrapText="1"/>
    </xf>
    <xf numFmtId="0" fontId="14" fillId="7" borderId="16" xfId="4" applyFont="1" applyFill="1" applyBorder="1" applyAlignment="1" applyProtection="1">
      <alignment horizontal="center" vertical="center"/>
      <protection locked="0"/>
    </xf>
    <xf numFmtId="9" fontId="3" fillId="2" borderId="1" xfId="4" applyNumberFormat="1" applyFont="1" applyFill="1" applyBorder="1" applyAlignment="1" applyProtection="1">
      <alignment horizontal="center" vertical="center" wrapText="1"/>
      <protection locked="0"/>
    </xf>
    <xf numFmtId="0" fontId="6" fillId="0" borderId="0" xfId="4" applyFont="1" applyAlignment="1" applyProtection="1">
      <alignment horizontal="center"/>
      <protection locked="0"/>
    </xf>
    <xf numFmtId="0" fontId="13" fillId="0" borderId="0" xfId="4" applyFont="1" applyAlignment="1" applyProtection="1">
      <alignment horizontal="center"/>
      <protection locked="0"/>
    </xf>
    <xf numFmtId="0" fontId="14" fillId="7" borderId="12" xfId="4" applyFont="1" applyFill="1" applyBorder="1" applyAlignment="1">
      <alignment horizontal="left" vertical="center" wrapText="1"/>
    </xf>
    <xf numFmtId="0" fontId="14" fillId="7" borderId="13" xfId="4" applyFont="1" applyFill="1" applyBorder="1" applyAlignment="1">
      <alignment horizontal="left" vertical="center" wrapText="1"/>
    </xf>
    <xf numFmtId="0" fontId="14" fillId="7" borderId="13" xfId="4" applyFont="1" applyFill="1" applyBorder="1" applyAlignment="1" applyProtection="1">
      <alignment horizontal="center" vertical="center"/>
      <protection locked="0"/>
    </xf>
    <xf numFmtId="0" fontId="8" fillId="0" borderId="3" xfId="4" applyFont="1" applyBorder="1" applyAlignment="1" applyProtection="1">
      <alignment horizontal="center" vertical="center" wrapText="1"/>
      <protection locked="0"/>
    </xf>
    <xf numFmtId="0" fontId="8" fillId="0" borderId="3" xfId="4" applyFont="1" applyBorder="1" applyAlignment="1" applyProtection="1">
      <alignment horizontal="center" vertical="center"/>
      <protection locked="0"/>
    </xf>
    <xf numFmtId="0" fontId="8" fillId="0" borderId="0" xfId="4" applyFont="1" applyBorder="1" applyAlignment="1" applyProtection="1">
      <alignment horizontal="center" vertical="center"/>
      <protection locked="0"/>
    </xf>
    <xf numFmtId="0" fontId="8" fillId="0" borderId="6" xfId="4" applyFont="1" applyBorder="1" applyAlignment="1" applyProtection="1">
      <alignment horizontal="center" vertical="center"/>
      <protection locked="0"/>
    </xf>
    <xf numFmtId="3" fontId="21" fillId="2" borderId="21" xfId="13" applyNumberFormat="1" applyFont="1" applyFill="1" applyBorder="1" applyAlignment="1">
      <alignment horizontal="center" vertical="center" wrapText="1"/>
    </xf>
    <xf numFmtId="3" fontId="22" fillId="2" borderId="21" xfId="13" applyNumberFormat="1" applyFont="1" applyFill="1" applyBorder="1" applyAlignment="1">
      <alignment horizontal="center" vertical="center" wrapText="1"/>
    </xf>
    <xf numFmtId="0" fontId="23" fillId="6" borderId="1" xfId="12" applyFont="1" applyFill="1" applyBorder="1" applyAlignment="1">
      <alignment horizontal="center" vertical="center"/>
    </xf>
    <xf numFmtId="0" fontId="8" fillId="2" borderId="9"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21" fillId="2" borderId="21" xfId="12" applyFont="1" applyFill="1" applyBorder="1" applyAlignment="1">
      <alignment horizontal="center" vertical="center" wrapText="1"/>
    </xf>
    <xf numFmtId="164" fontId="21" fillId="2" borderId="21" xfId="14" applyFont="1" applyFill="1" applyBorder="1" applyAlignment="1">
      <alignment horizontal="center" vertical="center" wrapText="1"/>
    </xf>
    <xf numFmtId="171" fontId="27" fillId="0" borderId="21" xfId="0" applyNumberFormat="1" applyFont="1" applyBorder="1" applyAlignment="1">
      <alignment horizontal="center" vertical="center" wrapText="1"/>
    </xf>
    <xf numFmtId="173" fontId="27" fillId="0" borderId="21" xfId="0" applyNumberFormat="1" applyFont="1" applyBorder="1" applyAlignment="1">
      <alignment horizontal="center" vertical="center" wrapText="1"/>
    </xf>
    <xf numFmtId="3" fontId="26" fillId="8" borderId="21" xfId="3" applyNumberFormat="1" applyFont="1" applyFill="1" applyBorder="1" applyAlignment="1">
      <alignment vertical="center" wrapText="1"/>
    </xf>
    <xf numFmtId="3" fontId="21" fillId="8" borderId="21" xfId="13" applyNumberFormat="1" applyFont="1" applyFill="1" applyBorder="1" applyAlignment="1">
      <alignment vertical="center" wrapText="1"/>
    </xf>
    <xf numFmtId="9" fontId="31" fillId="9" borderId="1" xfId="15" applyFont="1" applyFill="1" applyBorder="1" applyAlignment="1" applyProtection="1">
      <alignment horizontal="center" vertical="center" wrapText="1"/>
      <protection locked="0"/>
    </xf>
    <xf numFmtId="9" fontId="30" fillId="9" borderId="1" xfId="15" applyFont="1" applyFill="1" applyBorder="1" applyAlignment="1" applyProtection="1">
      <alignment horizontal="center"/>
      <protection locked="0"/>
    </xf>
    <xf numFmtId="0" fontId="30" fillId="9" borderId="1" xfId="4" applyFont="1" applyFill="1" applyBorder="1"/>
  </cellXfs>
  <cellStyles count="16">
    <cellStyle name="Euro" xfId="2"/>
    <cellStyle name="Millares 10 2 2" xfId="13"/>
    <cellStyle name="Millares 2" xfId="1"/>
    <cellStyle name="Millares 3" xfId="7"/>
    <cellStyle name="Millares_Prueba formato indicadores con mensaje automático" xfId="6"/>
    <cellStyle name="Moneda 2" xfId="3"/>
    <cellStyle name="Moneda 3" xfId="14"/>
    <cellStyle name="Moneda 4" xfId="11"/>
    <cellStyle name="Normal" xfId="0" builtinId="0"/>
    <cellStyle name="Normal 11 2" xfId="12"/>
    <cellStyle name="Normal 2" xfId="4"/>
    <cellStyle name="Normal 2 10" xfId="9"/>
    <cellStyle name="Normal 2 10 2" xfId="10"/>
    <cellStyle name="Normal 3" xfId="5"/>
    <cellStyle name="Porcentaje" xfId="15" builtinId="5"/>
    <cellStyle name="Porcentual 2" xfId="8"/>
  </cellStyles>
  <dxfs count="16">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colors>
    <mruColors>
      <color rgb="FFA219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lang="es-ES"/>
            </a:pPr>
            <a:r>
              <a:rPr lang="en-US"/>
              <a:t>Representación gráfica de la medición con respecto a la meta</a:t>
            </a:r>
          </a:p>
        </c:rich>
      </c:tx>
      <c:layout>
        <c:manualLayout>
          <c:xMode val="edge"/>
          <c:yMode val="edge"/>
          <c:x val="0.39943181818182089"/>
          <c:y val="3.3434650455927049E-2"/>
        </c:manualLayout>
      </c:layout>
      <c:overlay val="0"/>
    </c:title>
    <c:autoTitleDeleted val="0"/>
    <c:plotArea>
      <c:layout>
        <c:manualLayout>
          <c:layoutTarget val="inner"/>
          <c:xMode val="edge"/>
          <c:yMode val="edge"/>
          <c:x val="3.5795454545454547E-2"/>
          <c:y val="0.18237082066869287"/>
          <c:w val="0.95625000000000004"/>
          <c:h val="0.57446808510638259"/>
        </c:manualLayout>
      </c:layout>
      <c:lineChart>
        <c:grouping val="standard"/>
        <c:varyColors val="0"/>
        <c:ser>
          <c:idx val="0"/>
          <c:order val="0"/>
          <c:tx>
            <c:strRef>
              <c:f>'Ficha medición indicador'!$C$22</c:f>
              <c:strCache>
                <c:ptCount val="1"/>
                <c:pt idx="0">
                  <c:v>Medición</c:v>
                </c:pt>
              </c:strCache>
            </c:strRef>
          </c:tx>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indicador'!$C$23:$C$34</c:f>
              <c:numCache>
                <c:formatCode>0</c:formatCode>
                <c:ptCount val="12"/>
                <c:pt idx="4" formatCode="0%">
                  <c:v>0.4</c:v>
                </c:pt>
              </c:numCache>
            </c:numRef>
          </c:val>
          <c:smooth val="0"/>
        </c:ser>
        <c:ser>
          <c:idx val="1"/>
          <c:order val="1"/>
          <c:tx>
            <c:strRef>
              <c:f>'Ficha medición indicador'!$D$22</c:f>
              <c:strCache>
                <c:ptCount val="1"/>
                <c:pt idx="0">
                  <c:v>Meta</c:v>
                </c:pt>
              </c:strCache>
            </c:strRef>
          </c:tx>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indicador'!$D$23:$D$34</c:f>
              <c:numCache>
                <c:formatCode>0</c:formatCode>
                <c:ptCount val="12"/>
                <c:pt idx="4" formatCode="General">
                  <c:v>70</c:v>
                </c:pt>
              </c:numCache>
            </c:numRef>
          </c:val>
          <c:smooth val="0"/>
        </c:ser>
        <c:dLbls>
          <c:showLegendKey val="0"/>
          <c:showVal val="0"/>
          <c:showCatName val="0"/>
          <c:showSerName val="0"/>
          <c:showPercent val="0"/>
          <c:showBubbleSize val="0"/>
        </c:dLbls>
        <c:marker val="1"/>
        <c:smooth val="0"/>
        <c:axId val="845805296"/>
        <c:axId val="845809648"/>
      </c:lineChart>
      <c:catAx>
        <c:axId val="845805296"/>
        <c:scaling>
          <c:orientation val="minMax"/>
        </c:scaling>
        <c:delete val="0"/>
        <c:axPos val="b"/>
        <c:title>
          <c:tx>
            <c:rich>
              <a:bodyPr/>
              <a:lstStyle/>
              <a:p>
                <a:pPr>
                  <a:defRPr lang="es-ES"/>
                </a:pPr>
                <a:r>
                  <a:rPr lang="en-US"/>
                  <a:t>Mes</a:t>
                </a:r>
              </a:p>
            </c:rich>
          </c:tx>
          <c:layout>
            <c:manualLayout>
              <c:xMode val="edge"/>
              <c:yMode val="edge"/>
              <c:x val="0.50795454545454544"/>
              <c:y val="0.84802431610943185"/>
            </c:manualLayout>
          </c:layout>
          <c:overlay val="0"/>
        </c:title>
        <c:numFmt formatCode="General" sourceLinked="1"/>
        <c:majorTickMark val="out"/>
        <c:minorTickMark val="none"/>
        <c:tickLblPos val="nextTo"/>
        <c:txPr>
          <a:bodyPr rot="0" vert="horz"/>
          <a:lstStyle/>
          <a:p>
            <a:pPr>
              <a:defRPr lang="es-ES">
                <a:latin typeface="Futura Std Book" panose="020B0502020204020303" pitchFamily="34" charset="0"/>
              </a:defRPr>
            </a:pPr>
            <a:endParaRPr lang="es-CO"/>
          </a:p>
        </c:txPr>
        <c:crossAx val="845809648"/>
        <c:crosses val="autoZero"/>
        <c:auto val="1"/>
        <c:lblAlgn val="ctr"/>
        <c:lblOffset val="100"/>
        <c:tickLblSkip val="1"/>
        <c:tickMarkSkip val="1"/>
        <c:noMultiLvlLbl val="0"/>
      </c:catAx>
      <c:valAx>
        <c:axId val="845809648"/>
        <c:scaling>
          <c:orientation val="minMax"/>
          <c:max val="1"/>
        </c:scaling>
        <c:delete val="0"/>
        <c:axPos val="l"/>
        <c:numFmt formatCode="0%" sourceLinked="0"/>
        <c:majorTickMark val="out"/>
        <c:minorTickMark val="none"/>
        <c:tickLblPos val="nextTo"/>
        <c:txPr>
          <a:bodyPr rot="0" vert="horz"/>
          <a:lstStyle/>
          <a:p>
            <a:pPr>
              <a:defRPr lang="es-ES"/>
            </a:pPr>
            <a:endParaRPr lang="es-CO"/>
          </a:p>
        </c:txPr>
        <c:crossAx val="845805296"/>
        <c:crosses val="autoZero"/>
        <c:crossBetween val="between"/>
      </c:valAx>
    </c:plotArea>
    <c:legend>
      <c:legendPos val="b"/>
      <c:layout>
        <c:manualLayout>
          <c:xMode val="edge"/>
          <c:yMode val="edge"/>
          <c:x val="0.35952229826238341"/>
          <c:y val="0.93009131343612406"/>
          <c:w val="0.26532545606139563"/>
          <c:h val="4.8632218844984802E-2"/>
        </c:manualLayout>
      </c:layout>
      <c:overlay val="0"/>
      <c:txPr>
        <a:bodyPr/>
        <a:lstStyle/>
        <a:p>
          <a:pPr>
            <a:defRPr lang="es-ES"/>
          </a:pPr>
          <a:endParaRPr lang="es-CO"/>
        </a:p>
      </c:txPr>
    </c:legend>
    <c:plotVisOnly val="1"/>
    <c:dispBlanksAs val="gap"/>
    <c:showDLblsOverMax val="0"/>
  </c:chart>
  <c:printSettings>
    <c:headerFooter alignWithMargins="0"/>
    <c:pageMargins b="1" l="0.75000000000000555" r="0.75000000000000555"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381000</xdr:colOff>
      <xdr:row>1</xdr:row>
      <xdr:rowOff>163285</xdr:rowOff>
    </xdr:from>
    <xdr:to>
      <xdr:col>1</xdr:col>
      <xdr:colOff>1900670</xdr:colOff>
      <xdr:row>3</xdr:row>
      <xdr:rowOff>32924</xdr:rowOff>
    </xdr:to>
    <xdr:pic>
      <xdr:nvPicPr>
        <xdr:cNvPr id="2" name="Imagen 1" descr="http://fontur.com.co/aym_image/aym_logo/aym_logo_fontur.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5929" y="462642"/>
          <a:ext cx="1519670" cy="468353"/>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133350</xdr:colOff>
      <xdr:row>47</xdr:row>
      <xdr:rowOff>209550</xdr:rowOff>
    </xdr:from>
    <xdr:to>
      <xdr:col>9</xdr:col>
      <xdr:colOff>1809750</xdr:colOff>
      <xdr:row>55</xdr:row>
      <xdr:rowOff>243416</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898071</xdr:colOff>
      <xdr:row>3</xdr:row>
      <xdr:rowOff>231321</xdr:rowOff>
    </xdr:from>
    <xdr:to>
      <xdr:col>2</xdr:col>
      <xdr:colOff>363062</xdr:colOff>
      <xdr:row>5</xdr:row>
      <xdr:rowOff>100960</xdr:rowOff>
    </xdr:to>
    <xdr:pic>
      <xdr:nvPicPr>
        <xdr:cNvPr id="3" name="Imagen 2" descr="http://fontur.com.co/aym_image/aym_logo/aym_logo_fontur.png"/>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60071" y="884464"/>
          <a:ext cx="1519670" cy="468353"/>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409575</xdr:colOff>
      <xdr:row>1</xdr:row>
      <xdr:rowOff>76200</xdr:rowOff>
    </xdr:from>
    <xdr:to>
      <xdr:col>2</xdr:col>
      <xdr:colOff>476250</xdr:colOff>
      <xdr:row>3</xdr:row>
      <xdr:rowOff>252412</xdr:rowOff>
    </xdr:to>
    <xdr:pic>
      <xdr:nvPicPr>
        <xdr:cNvPr id="2" name="Imagen 1" descr="http://fontur.com.co/aym_image/aym_logo/aym_logo_fontur.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9606" y="242888"/>
          <a:ext cx="1381125" cy="700087"/>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vmlDrawing" Target="../drawings/vmlDrawing3.v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18"/>
  <sheetViews>
    <sheetView view="pageBreakPreview" zoomScale="60" zoomScaleNormal="82" workbookViewId="0">
      <selection activeCell="C2" sqref="C2:D4"/>
    </sheetView>
  </sheetViews>
  <sheetFormatPr baseColWidth="10" defaultColWidth="36.5703125" defaultRowHeight="12.75" x14ac:dyDescent="0.2"/>
  <cols>
    <col min="1" max="1" width="3.5703125" style="2" customWidth="1"/>
    <col min="2" max="2" width="31.85546875" style="2" customWidth="1"/>
    <col min="3" max="3" width="48.140625" style="2" customWidth="1"/>
    <col min="4" max="16384" width="36.5703125" style="2"/>
  </cols>
  <sheetData>
    <row r="1" spans="2:5" ht="24" customHeight="1" x14ac:dyDescent="0.2"/>
    <row r="2" spans="2:5" ht="23.25" customHeight="1" x14ac:dyDescent="0.2">
      <c r="B2" s="3"/>
      <c r="C2" s="124" t="s">
        <v>72</v>
      </c>
      <c r="D2" s="125"/>
      <c r="E2" s="13"/>
    </row>
    <row r="3" spans="2:5" s="4" customFormat="1" ht="23.25" customHeight="1" x14ac:dyDescent="0.2">
      <c r="B3" s="5"/>
      <c r="C3" s="126"/>
      <c r="D3" s="126"/>
      <c r="E3" s="1"/>
    </row>
    <row r="4" spans="2:5" s="6" customFormat="1" ht="23.25" customHeight="1" x14ac:dyDescent="0.2">
      <c r="B4" s="7"/>
      <c r="C4" s="127"/>
      <c r="D4" s="127"/>
      <c r="E4" s="14"/>
    </row>
    <row r="5" spans="2:5" s="8" customFormat="1" ht="70.5" customHeight="1" x14ac:dyDescent="0.2">
      <c r="B5" s="129" t="s">
        <v>63</v>
      </c>
      <c r="C5" s="130"/>
      <c r="D5" s="131" t="s">
        <v>64</v>
      </c>
      <c r="E5" s="132"/>
    </row>
    <row r="6" spans="2:5" s="9" customFormat="1" ht="24" customHeight="1" x14ac:dyDescent="0.2">
      <c r="B6" s="10" t="s">
        <v>0</v>
      </c>
      <c r="C6" s="133" t="s">
        <v>71</v>
      </c>
      <c r="D6" s="134"/>
      <c r="E6" s="134"/>
    </row>
    <row r="7" spans="2:5" s="9" customFormat="1" ht="37.5" customHeight="1" x14ac:dyDescent="0.2">
      <c r="B7" s="10" t="s">
        <v>1</v>
      </c>
      <c r="C7" s="135" t="s">
        <v>70</v>
      </c>
      <c r="D7" s="135"/>
      <c r="E7" s="135"/>
    </row>
    <row r="8" spans="2:5" s="9" customFormat="1" ht="49.5" customHeight="1" x14ac:dyDescent="0.2">
      <c r="B8" s="10" t="s">
        <v>50</v>
      </c>
      <c r="C8" s="11" t="s">
        <v>69</v>
      </c>
      <c r="D8" s="10" t="s">
        <v>2</v>
      </c>
      <c r="E8" s="11" t="s">
        <v>51</v>
      </c>
    </row>
    <row r="9" spans="2:5" s="9" customFormat="1" x14ac:dyDescent="0.2">
      <c r="B9" s="10" t="s">
        <v>46</v>
      </c>
      <c r="C9" s="12" t="s">
        <v>68</v>
      </c>
      <c r="D9" s="10" t="s">
        <v>3</v>
      </c>
      <c r="E9" s="11" t="s">
        <v>62</v>
      </c>
    </row>
    <row r="10" spans="2:5" s="9" customFormat="1" ht="23.25" customHeight="1" x14ac:dyDescent="0.2">
      <c r="B10" s="10" t="s">
        <v>47</v>
      </c>
      <c r="C10" s="11" t="s">
        <v>67</v>
      </c>
      <c r="D10" s="10" t="s">
        <v>4</v>
      </c>
      <c r="E10" s="11" t="s">
        <v>52</v>
      </c>
    </row>
    <row r="11" spans="2:5" s="9" customFormat="1" ht="25.5" x14ac:dyDescent="0.2">
      <c r="B11" s="10" t="s">
        <v>5</v>
      </c>
      <c r="C11" s="80">
        <v>0.7</v>
      </c>
      <c r="D11" s="10" t="s">
        <v>6</v>
      </c>
      <c r="E11" s="11" t="s">
        <v>53</v>
      </c>
    </row>
    <row r="12" spans="2:5" s="9" customFormat="1" ht="38.25" x14ac:dyDescent="0.2">
      <c r="B12" s="10" t="s">
        <v>48</v>
      </c>
      <c r="C12" s="11" t="s">
        <v>59</v>
      </c>
      <c r="D12" s="10" t="s">
        <v>44</v>
      </c>
      <c r="E12" s="11" t="s">
        <v>54</v>
      </c>
    </row>
    <row r="13" spans="2:5" s="9" customFormat="1" ht="21" customHeight="1" x14ac:dyDescent="0.2">
      <c r="B13" s="136" t="s">
        <v>7</v>
      </c>
      <c r="C13" s="136"/>
      <c r="D13" s="136"/>
      <c r="E13" s="136"/>
    </row>
    <row r="14" spans="2:5" s="9" customFormat="1" ht="21" customHeight="1" x14ac:dyDescent="0.2">
      <c r="B14" s="10" t="s">
        <v>45</v>
      </c>
      <c r="C14" s="133" t="s">
        <v>58</v>
      </c>
      <c r="D14" s="133"/>
      <c r="E14" s="133"/>
    </row>
    <row r="15" spans="2:5" s="9" customFormat="1" ht="25.5" x14ac:dyDescent="0.2">
      <c r="B15" s="10" t="s">
        <v>49</v>
      </c>
      <c r="C15" s="133" t="s">
        <v>65</v>
      </c>
      <c r="D15" s="133"/>
      <c r="E15" s="133"/>
    </row>
    <row r="16" spans="2:5" s="9" customFormat="1" ht="27" customHeight="1" x14ac:dyDescent="0.2">
      <c r="B16" s="10" t="s">
        <v>8</v>
      </c>
      <c r="C16" s="128" t="s">
        <v>95</v>
      </c>
      <c r="D16" s="128"/>
      <c r="E16" s="128"/>
    </row>
    <row r="17" spans="6:22" x14ac:dyDescent="0.2">
      <c r="F17" s="9"/>
      <c r="G17" s="9"/>
      <c r="H17" s="9"/>
      <c r="I17" s="9"/>
      <c r="J17" s="9"/>
      <c r="K17" s="9"/>
      <c r="L17" s="9"/>
      <c r="M17" s="9"/>
      <c r="N17" s="9"/>
      <c r="O17" s="9"/>
      <c r="P17" s="9"/>
      <c r="Q17" s="9"/>
      <c r="R17" s="9"/>
      <c r="S17" s="9"/>
      <c r="T17" s="9"/>
      <c r="U17" s="9"/>
      <c r="V17" s="9"/>
    </row>
    <row r="18" spans="6:22" x14ac:dyDescent="0.2">
      <c r="F18" s="9"/>
      <c r="G18" s="9"/>
      <c r="H18" s="9"/>
      <c r="I18" s="9"/>
      <c r="J18" s="9"/>
      <c r="K18" s="9"/>
      <c r="L18" s="9"/>
      <c r="M18" s="9"/>
      <c r="N18" s="9"/>
      <c r="O18" s="9"/>
      <c r="P18" s="9"/>
      <c r="Q18" s="9"/>
      <c r="R18" s="9"/>
      <c r="S18" s="9"/>
      <c r="T18" s="9"/>
      <c r="U18" s="9"/>
      <c r="V18" s="9"/>
    </row>
  </sheetData>
  <mergeCells count="9">
    <mergeCell ref="C2:D4"/>
    <mergeCell ref="C16:E16"/>
    <mergeCell ref="B5:C5"/>
    <mergeCell ref="D5:E5"/>
    <mergeCell ref="C6:E6"/>
    <mergeCell ref="C7:E7"/>
    <mergeCell ref="B13:E13"/>
    <mergeCell ref="C14:E14"/>
    <mergeCell ref="C15:E15"/>
  </mergeCells>
  <printOptions horizontalCentered="1"/>
  <pageMargins left="0.39370078740157483" right="0.78740157480314965" top="1.1811023622047245" bottom="0.78740157480314965" header="0.31496062992125984" footer="0.31496062992125984"/>
  <pageSetup scale="81" fitToHeight="0" orientation="landscape" r:id="rId1"/>
  <headerFooter scaleWithDoc="0" alignWithMargins="0">
    <oddHeader>&amp;L&amp;8&amp;G</oddHeader>
    <oddFooter>&amp;L&amp;"Futura Std Book,Normal"&amp;8Código: I-MGP-14&amp;C&amp;"Futura Std Book,Normal"&amp;8Versión 00
COPIA CONTROLADA&amp;R&amp;"Futura Std Book,Normal"&amp;8Página &amp;P de &amp;N</oddFooter>
  </headerFooter>
  <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M69"/>
  <sheetViews>
    <sheetView showGridLines="0" tabSelected="1" view="pageBreakPreview" topLeftCell="B1" zoomScale="50" zoomScaleNormal="80" zoomScaleSheetLayoutView="50" zoomScalePageLayoutView="75" workbookViewId="0">
      <selection activeCell="J7" sqref="J6:J7"/>
    </sheetView>
  </sheetViews>
  <sheetFormatPr baseColWidth="10" defaultRowHeight="12.75" x14ac:dyDescent="0.2"/>
  <cols>
    <col min="1" max="1" width="11.42578125" style="15"/>
    <col min="2" max="2" width="30.85546875" style="15" customWidth="1"/>
    <col min="3" max="3" width="20.7109375" style="15" customWidth="1"/>
    <col min="4" max="4" width="29.28515625" style="15" customWidth="1"/>
    <col min="5" max="6" width="20.7109375" style="15" customWidth="1"/>
    <col min="7" max="7" width="34" style="15" customWidth="1"/>
    <col min="8" max="8" width="31.28515625" style="15" customWidth="1"/>
    <col min="9" max="9" width="31" style="15" customWidth="1"/>
    <col min="10" max="10" width="35.28515625" style="15" customWidth="1"/>
    <col min="11" max="11" width="11.42578125" style="16"/>
    <col min="12" max="12" width="30.85546875" style="16" hidden="1" customWidth="1"/>
    <col min="13" max="13" width="0" style="15" hidden="1" customWidth="1"/>
    <col min="14" max="16384" width="11.42578125" style="15"/>
  </cols>
  <sheetData>
    <row r="2" spans="2:13" s="17" customFormat="1" x14ac:dyDescent="0.2">
      <c r="B2" s="162"/>
      <c r="C2" s="162"/>
      <c r="D2" s="162"/>
      <c r="E2" s="162"/>
      <c r="F2" s="162"/>
      <c r="G2" s="162"/>
      <c r="H2" s="162"/>
      <c r="I2" s="162"/>
      <c r="J2" s="162"/>
      <c r="K2" s="18"/>
      <c r="L2" s="17" t="s">
        <v>43</v>
      </c>
      <c r="M2" s="18"/>
    </row>
    <row r="3" spans="2:13" s="17" customFormat="1" x14ac:dyDescent="0.2">
      <c r="B3" s="163"/>
      <c r="C3" s="163"/>
      <c r="D3" s="163"/>
      <c r="E3" s="163"/>
      <c r="F3" s="163"/>
      <c r="G3" s="163"/>
      <c r="H3" s="163"/>
      <c r="I3" s="163"/>
      <c r="J3" s="163"/>
      <c r="K3" s="18"/>
      <c r="L3" s="18" t="s">
        <v>42</v>
      </c>
      <c r="M3" s="18"/>
    </row>
    <row r="4" spans="2:13" s="17" customFormat="1" ht="23.25" customHeight="1" x14ac:dyDescent="0.2">
      <c r="B4" s="19"/>
      <c r="C4" s="20"/>
      <c r="D4" s="167" t="s">
        <v>73</v>
      </c>
      <c r="E4" s="168"/>
      <c r="F4" s="168"/>
      <c r="G4" s="168"/>
      <c r="H4" s="168"/>
      <c r="I4" s="168"/>
      <c r="J4" s="44"/>
      <c r="K4" s="18"/>
      <c r="L4" s="18" t="s">
        <v>41</v>
      </c>
      <c r="M4" s="18"/>
    </row>
    <row r="5" spans="2:13" s="17" customFormat="1" ht="23.25" customHeight="1" x14ac:dyDescent="0.2">
      <c r="B5" s="21"/>
      <c r="C5" s="22"/>
      <c r="D5" s="169"/>
      <c r="E5" s="169"/>
      <c r="F5" s="169"/>
      <c r="G5" s="169"/>
      <c r="H5" s="169"/>
      <c r="I5" s="169"/>
      <c r="J5" s="46"/>
      <c r="K5" s="18"/>
      <c r="L5" s="18" t="s">
        <v>40</v>
      </c>
      <c r="M5" s="18"/>
    </row>
    <row r="6" spans="2:13" s="30" customFormat="1" ht="23.25" customHeight="1" x14ac:dyDescent="0.2">
      <c r="B6" s="40"/>
      <c r="C6" s="41"/>
      <c r="D6" s="170"/>
      <c r="E6" s="170"/>
      <c r="F6" s="170"/>
      <c r="G6" s="170"/>
      <c r="H6" s="170"/>
      <c r="I6" s="170"/>
      <c r="J6" s="45"/>
      <c r="K6" s="29"/>
      <c r="L6" s="29" t="s">
        <v>32</v>
      </c>
    </row>
    <row r="7" spans="2:13" s="42" customFormat="1" ht="20.25" customHeight="1" x14ac:dyDescent="0.2">
      <c r="B7" s="164" t="s">
        <v>66</v>
      </c>
      <c r="C7" s="165"/>
      <c r="D7" s="165"/>
      <c r="E7" s="55"/>
      <c r="F7" s="166" t="s">
        <v>9</v>
      </c>
      <c r="G7" s="166"/>
      <c r="H7" s="166"/>
      <c r="I7" s="56" t="s">
        <v>10</v>
      </c>
      <c r="J7" s="57" t="s">
        <v>124</v>
      </c>
      <c r="K7" s="43"/>
      <c r="L7" s="26" t="s">
        <v>39</v>
      </c>
    </row>
    <row r="8" spans="2:13" s="24" customFormat="1" ht="28.5" customHeight="1" x14ac:dyDescent="0.2">
      <c r="B8" s="158" t="s">
        <v>11</v>
      </c>
      <c r="C8" s="159"/>
      <c r="D8" s="159"/>
      <c r="E8" s="58"/>
      <c r="F8" s="160" t="s">
        <v>12</v>
      </c>
      <c r="G8" s="160"/>
      <c r="H8" s="58" t="s">
        <v>13</v>
      </c>
      <c r="I8" s="58" t="s">
        <v>57</v>
      </c>
      <c r="J8" s="59" t="s">
        <v>14</v>
      </c>
      <c r="K8" s="25"/>
      <c r="L8" s="25"/>
    </row>
    <row r="9" spans="2:13" s="24" customFormat="1" ht="20.100000000000001" customHeight="1" x14ac:dyDescent="0.2">
      <c r="B9" s="141" t="s">
        <v>75</v>
      </c>
      <c r="C9" s="141"/>
      <c r="D9" s="141"/>
      <c r="E9" s="53"/>
      <c r="F9" s="141" t="str">
        <f>+'Ficha tecnica de indicador'!C8</f>
        <v>(Número de Proyectos liberados / Número de Proyectos finalizados)*100</v>
      </c>
      <c r="G9" s="141"/>
      <c r="H9" s="161">
        <v>0.7</v>
      </c>
      <c r="I9" s="182">
        <f>2/5</f>
        <v>0.4</v>
      </c>
      <c r="J9" s="141" t="s">
        <v>67</v>
      </c>
      <c r="K9" s="25"/>
      <c r="L9" s="26"/>
    </row>
    <row r="10" spans="2:13" s="27" customFormat="1" ht="36.75" customHeight="1" x14ac:dyDescent="0.2">
      <c r="B10" s="141"/>
      <c r="C10" s="141"/>
      <c r="D10" s="141"/>
      <c r="E10" s="54"/>
      <c r="F10" s="141"/>
      <c r="G10" s="141"/>
      <c r="H10" s="161"/>
      <c r="I10" s="182"/>
      <c r="J10" s="141"/>
      <c r="K10" s="28"/>
      <c r="L10" s="29"/>
      <c r="M10" s="29"/>
    </row>
    <row r="11" spans="2:13" s="27" customFormat="1" x14ac:dyDescent="0.2">
      <c r="B11" s="65"/>
      <c r="C11" s="66"/>
      <c r="D11" s="66"/>
      <c r="E11" s="66"/>
      <c r="F11" s="66"/>
      <c r="G11" s="66"/>
      <c r="H11" s="66"/>
      <c r="I11" s="66"/>
      <c r="J11" s="67"/>
      <c r="K11" s="28"/>
      <c r="L11" s="30"/>
      <c r="M11" s="29"/>
    </row>
    <row r="12" spans="2:13" s="27" customFormat="1" hidden="1" x14ac:dyDescent="0.2">
      <c r="B12" s="68"/>
      <c r="C12" s="31"/>
      <c r="D12" s="31"/>
      <c r="E12" s="31"/>
      <c r="F12" s="31"/>
      <c r="G12" s="31"/>
      <c r="H12" s="31"/>
      <c r="I12" s="31"/>
      <c r="J12" s="69"/>
      <c r="K12" s="28"/>
      <c r="L12" s="30"/>
      <c r="M12" s="29"/>
    </row>
    <row r="13" spans="2:13" s="27" customFormat="1" ht="23.25" hidden="1" customHeight="1" x14ac:dyDescent="0.2">
      <c r="B13" s="68"/>
      <c r="C13" s="31"/>
      <c r="D13" s="31"/>
      <c r="E13" s="31"/>
      <c r="F13" s="31"/>
      <c r="G13" s="31"/>
      <c r="H13" s="31"/>
      <c r="I13" s="31"/>
      <c r="J13" s="69"/>
      <c r="K13" s="28"/>
      <c r="L13" s="30"/>
      <c r="M13" s="29"/>
    </row>
    <row r="14" spans="2:13" s="27" customFormat="1" ht="23.25" hidden="1" customHeight="1" x14ac:dyDescent="0.2">
      <c r="B14" s="68"/>
      <c r="C14" s="31"/>
      <c r="D14" s="31"/>
      <c r="E14" s="31"/>
      <c r="F14" s="31"/>
      <c r="G14" s="31"/>
      <c r="H14" s="31"/>
      <c r="I14" s="31"/>
      <c r="J14" s="69"/>
      <c r="K14" s="28"/>
      <c r="L14" s="30"/>
      <c r="M14" s="29"/>
    </row>
    <row r="15" spans="2:13" s="27" customFormat="1" ht="23.25" hidden="1" customHeight="1" x14ac:dyDescent="0.2">
      <c r="B15" s="68"/>
      <c r="C15" s="31"/>
      <c r="D15" s="31"/>
      <c r="E15" s="31"/>
      <c r="F15" s="31"/>
      <c r="G15" s="31"/>
      <c r="H15" s="31"/>
      <c r="I15" s="31"/>
      <c r="J15" s="69"/>
      <c r="K15" s="28"/>
      <c r="L15" s="30"/>
      <c r="M15" s="29"/>
    </row>
    <row r="16" spans="2:13" s="27" customFormat="1" hidden="1" x14ac:dyDescent="0.2">
      <c r="B16" s="68"/>
      <c r="C16" s="31"/>
      <c r="D16" s="31"/>
      <c r="E16" s="31"/>
      <c r="F16" s="31"/>
      <c r="G16" s="31"/>
      <c r="H16" s="31"/>
      <c r="I16" s="31"/>
      <c r="J16" s="69"/>
      <c r="K16" s="28"/>
      <c r="L16" s="30"/>
      <c r="M16" s="29"/>
    </row>
    <row r="17" spans="2:13" s="27" customFormat="1" hidden="1" x14ac:dyDescent="0.2">
      <c r="B17" s="68"/>
      <c r="C17" s="31"/>
      <c r="D17" s="31"/>
      <c r="E17" s="31"/>
      <c r="F17" s="31"/>
      <c r="G17" s="31"/>
      <c r="H17" s="31"/>
      <c r="I17" s="31"/>
      <c r="J17" s="69"/>
      <c r="K17" s="28"/>
      <c r="L17" s="30"/>
      <c r="M17" s="29"/>
    </row>
    <row r="18" spans="2:13" s="27" customFormat="1" hidden="1" x14ac:dyDescent="0.2">
      <c r="B18" s="68"/>
      <c r="C18" s="31"/>
      <c r="D18" s="31"/>
      <c r="E18" s="31"/>
      <c r="F18" s="31"/>
      <c r="G18" s="31"/>
      <c r="H18" s="31"/>
      <c r="I18" s="31"/>
      <c r="J18" s="69"/>
      <c r="K18" s="28"/>
      <c r="L18" s="30"/>
      <c r="M18" s="29"/>
    </row>
    <row r="19" spans="2:13" s="27" customFormat="1" hidden="1" x14ac:dyDescent="0.2">
      <c r="B19" s="68"/>
      <c r="C19" s="31"/>
      <c r="D19" s="31"/>
      <c r="E19" s="31"/>
      <c r="F19" s="31"/>
      <c r="G19" s="31"/>
      <c r="H19" s="31"/>
      <c r="I19" s="31"/>
      <c r="J19" s="69"/>
      <c r="K19" s="28"/>
      <c r="L19" s="28"/>
    </row>
    <row r="20" spans="2:13" s="27" customFormat="1" x14ac:dyDescent="0.2">
      <c r="B20" s="142" t="s">
        <v>55</v>
      </c>
      <c r="C20" s="143"/>
      <c r="D20" s="31" t="s">
        <v>56</v>
      </c>
      <c r="E20" s="31"/>
      <c r="F20" s="32" t="s">
        <v>15</v>
      </c>
      <c r="G20" s="31"/>
      <c r="H20" s="31"/>
      <c r="I20" s="31"/>
      <c r="J20" s="69"/>
      <c r="K20" s="28"/>
      <c r="L20" s="28"/>
    </row>
    <row r="21" spans="2:13" s="27" customFormat="1" x14ac:dyDescent="0.2">
      <c r="B21" s="68"/>
      <c r="C21" s="31"/>
      <c r="D21" s="31"/>
      <c r="E21" s="31"/>
      <c r="F21" s="31"/>
      <c r="G21" s="31"/>
      <c r="H21" s="31"/>
      <c r="I21" s="31"/>
      <c r="J21" s="69"/>
      <c r="K21" s="28"/>
      <c r="L21" s="28"/>
    </row>
    <row r="22" spans="2:13" s="27" customFormat="1" x14ac:dyDescent="0.2">
      <c r="B22" s="52" t="s">
        <v>16</v>
      </c>
      <c r="C22" s="52" t="s">
        <v>17</v>
      </c>
      <c r="D22" s="52" t="s">
        <v>13</v>
      </c>
      <c r="E22" s="33"/>
      <c r="F22" s="33"/>
      <c r="G22" s="33"/>
      <c r="H22" s="31"/>
      <c r="I22" s="31"/>
      <c r="J22" s="69"/>
      <c r="K22" s="28"/>
      <c r="L22" s="28"/>
    </row>
    <row r="23" spans="2:13" s="27" customFormat="1" x14ac:dyDescent="0.2">
      <c r="B23" s="48" t="s">
        <v>18</v>
      </c>
      <c r="C23" s="49"/>
      <c r="D23" s="50"/>
      <c r="E23" s="47" t="e">
        <f>+C23/D23</f>
        <v>#DIV/0!</v>
      </c>
      <c r="F23" s="38" t="str">
        <f>+IF(D23=0,$L$7,IF(E23=0,$L$6,IF($D$20="mayor que la meta",(IF(E23&lt;1,$L$5,(IF(AND(E23&gt;=1,E23&lt;1.03),$L$4,(IF(AND(E23&gt;=1.03,E23&lt;1.07),$L$3,$L$2)))))),IF($D$20="menor que la meta",(IF(E23&lt;=0.93,$L$2,(IF(AND(E23&gt;0.93,E23&lt;=0.97),$L$3,(IF(AND(E23&gt;0.97,E23&lt;=1),$L$4,$L$5))))))))))</f>
        <v>La meta es 0, especifique en el ANALISIS DE DATOS el resultado de la medición con respecto a la meta programada</v>
      </c>
      <c r="G23" s="34"/>
      <c r="H23" s="34"/>
      <c r="I23" s="35"/>
      <c r="J23" s="71"/>
      <c r="K23" s="28"/>
      <c r="L23" s="36" t="e">
        <f>+C23/D23</f>
        <v>#DIV/0!</v>
      </c>
    </row>
    <row r="24" spans="2:13" s="27" customFormat="1" x14ac:dyDescent="0.2">
      <c r="B24" s="48" t="s">
        <v>19</v>
      </c>
      <c r="C24" s="50"/>
      <c r="D24" s="50"/>
      <c r="E24" s="37" t="e">
        <f>+C24/D24</f>
        <v>#DIV/0!</v>
      </c>
      <c r="F24" s="38" t="str">
        <f t="shared" ref="F24:F34" si="0">+IF(D24=0,$L$7,IF(E24=0,$L$6,IF($D$20="mayor que la meta",(IF(E24&lt;1,$L$5,(IF(AND(E24&gt;=1,E24&lt;1.03),$L$4,(IF(AND(E24&gt;=1.03,E24&lt;1.07),$L$3,$L$2)))))),IF($D$20="menor que la meta",(IF(E24&lt;=0.93,$L$2,(IF(AND(E24&gt;0.93,E24&lt;=0.97),$L$3,(IF(AND(E24&gt;0.97,E24&lt;=1),$L$4,$L$5))))))))))</f>
        <v>La meta es 0, especifique en el ANALISIS DE DATOS el resultado de la medición con respecto a la meta programada</v>
      </c>
      <c r="G24" s="35"/>
      <c r="H24" s="35"/>
      <c r="I24" s="35"/>
      <c r="J24" s="71"/>
      <c r="K24" s="28"/>
      <c r="L24" s="36" t="e">
        <f t="shared" ref="L24:L34" si="1">+C24/D24</f>
        <v>#DIV/0!</v>
      </c>
    </row>
    <row r="25" spans="2:13" s="27" customFormat="1" x14ac:dyDescent="0.2">
      <c r="B25" s="48" t="s">
        <v>20</v>
      </c>
      <c r="C25" s="50"/>
      <c r="D25" s="50"/>
      <c r="E25" s="37" t="e">
        <f t="shared" ref="E25:E34" si="2">+C25/D25</f>
        <v>#DIV/0!</v>
      </c>
      <c r="F25" s="38" t="str">
        <f t="shared" si="0"/>
        <v>La meta es 0, especifique en el ANALISIS DE DATOS el resultado de la medición con respecto a la meta programada</v>
      </c>
      <c r="G25" s="35"/>
      <c r="H25" s="35"/>
      <c r="I25" s="35"/>
      <c r="J25" s="71"/>
      <c r="K25" s="28"/>
      <c r="L25" s="36" t="e">
        <f t="shared" si="1"/>
        <v>#DIV/0!</v>
      </c>
    </row>
    <row r="26" spans="2:13" s="27" customFormat="1" x14ac:dyDescent="0.2">
      <c r="B26" s="48" t="s">
        <v>21</v>
      </c>
      <c r="C26" s="50"/>
      <c r="D26" s="50"/>
      <c r="E26" s="37" t="e">
        <f>+#REF!/D26</f>
        <v>#REF!</v>
      </c>
      <c r="F26" s="38" t="str">
        <f t="shared" si="0"/>
        <v>La meta es 0, especifique en el ANALISIS DE DATOS el resultado de la medición con respecto a la meta programada</v>
      </c>
      <c r="G26" s="35"/>
      <c r="H26" s="35"/>
      <c r="I26" s="35"/>
      <c r="J26" s="71"/>
      <c r="K26" s="28"/>
      <c r="L26" s="36" t="e">
        <f>+#REF!/D26</f>
        <v>#REF!</v>
      </c>
    </row>
    <row r="27" spans="2:13" s="27" customFormat="1" x14ac:dyDescent="0.2">
      <c r="B27" s="48" t="s">
        <v>22</v>
      </c>
      <c r="C27" s="183">
        <f>2/5</f>
        <v>0.4</v>
      </c>
      <c r="D27" s="184">
        <v>70</v>
      </c>
      <c r="E27" s="37" t="e">
        <f>+#REF!/D27</f>
        <v>#REF!</v>
      </c>
      <c r="F27" s="38" t="str">
        <f>+IF(C26=0,$L$7,IF(E27=0,$L$6,IF($D$20="mayor que la meta",(IF(E27&lt;1,$L$5,(IF(AND(E27&gt;=1,E27&lt;1.03),$L$4,(IF(AND(E27&gt;=1.03,E27&lt;1.07),$L$3,$L$2)))))),IF($D$20="menor que la meta",(IF(E27&lt;=0.93,$L$2,(IF(AND(E27&gt;0.93,E27&lt;=0.97),$L$3,(IF(AND(E27&gt;0.97,E27&lt;=1),$L$4,$L$5))))))))))</f>
        <v>La meta es 0, especifique en el ANALISIS DE DATOS el resultado de la medición con respecto a la meta programada</v>
      </c>
      <c r="G27" s="35"/>
      <c r="H27" s="35"/>
      <c r="I27" s="35"/>
      <c r="J27" s="71"/>
      <c r="K27" s="28"/>
      <c r="L27" s="36" t="e">
        <f>+C27/C26</f>
        <v>#DIV/0!</v>
      </c>
    </row>
    <row r="28" spans="2:13" s="27" customFormat="1" x14ac:dyDescent="0.2">
      <c r="B28" s="48" t="s">
        <v>23</v>
      </c>
      <c r="C28" s="51"/>
      <c r="D28" s="50"/>
      <c r="E28" s="37" t="e">
        <f>+#REF!/D28</f>
        <v>#REF!</v>
      </c>
      <c r="F28" s="38" t="str">
        <f t="shared" si="0"/>
        <v>La meta es 0, especifique en el ANALISIS DE DATOS el resultado de la medición con respecto a la meta programada</v>
      </c>
      <c r="G28" s="35"/>
      <c r="H28" s="35"/>
      <c r="I28" s="35"/>
      <c r="J28" s="71"/>
      <c r="K28" s="28"/>
      <c r="L28" s="36" t="e">
        <f t="shared" si="1"/>
        <v>#DIV/0!</v>
      </c>
    </row>
    <row r="29" spans="2:13" s="27" customFormat="1" x14ac:dyDescent="0.2">
      <c r="B29" s="48" t="s">
        <v>24</v>
      </c>
      <c r="C29" s="79"/>
      <c r="D29" s="78"/>
      <c r="E29" s="37" t="e">
        <f t="shared" si="2"/>
        <v>#DIV/0!</v>
      </c>
      <c r="F29" s="38" t="str">
        <f t="shared" si="0"/>
        <v>La meta es 0, especifique en el ANALISIS DE DATOS el resultado de la medición con respecto a la meta programada</v>
      </c>
      <c r="G29" s="35"/>
      <c r="H29" s="35"/>
      <c r="I29" s="35"/>
      <c r="J29" s="71"/>
      <c r="K29" s="28"/>
      <c r="L29" s="36" t="e">
        <f t="shared" si="1"/>
        <v>#DIV/0!</v>
      </c>
    </row>
    <row r="30" spans="2:13" s="27" customFormat="1" x14ac:dyDescent="0.2">
      <c r="B30" s="48" t="s">
        <v>25</v>
      </c>
      <c r="C30" s="79"/>
      <c r="D30" s="78"/>
      <c r="E30" s="37" t="e">
        <f t="shared" si="2"/>
        <v>#DIV/0!</v>
      </c>
      <c r="F30" s="38" t="str">
        <f t="shared" si="0"/>
        <v>La meta es 0, especifique en el ANALISIS DE DATOS el resultado de la medición con respecto a la meta programada</v>
      </c>
      <c r="G30" s="35"/>
      <c r="H30" s="35"/>
      <c r="I30" s="35"/>
      <c r="J30" s="71"/>
      <c r="K30" s="28"/>
      <c r="L30" s="36" t="e">
        <f t="shared" si="1"/>
        <v>#DIV/0!</v>
      </c>
    </row>
    <row r="31" spans="2:13" s="27" customFormat="1" x14ac:dyDescent="0.2">
      <c r="B31" s="48" t="s">
        <v>26</v>
      </c>
      <c r="C31" s="79"/>
      <c r="D31" s="78"/>
      <c r="E31" s="37" t="e">
        <f t="shared" si="2"/>
        <v>#DIV/0!</v>
      </c>
      <c r="F31" s="38" t="str">
        <f t="shared" si="0"/>
        <v>La meta es 0, especifique en el ANALISIS DE DATOS el resultado de la medición con respecto a la meta programada</v>
      </c>
      <c r="G31" s="35"/>
      <c r="H31" s="35"/>
      <c r="I31" s="35"/>
      <c r="J31" s="71"/>
      <c r="K31" s="28"/>
      <c r="L31" s="36" t="e">
        <f t="shared" si="1"/>
        <v>#DIV/0!</v>
      </c>
    </row>
    <row r="32" spans="2:13" s="27" customFormat="1" x14ac:dyDescent="0.2">
      <c r="B32" s="48" t="s">
        <v>27</v>
      </c>
      <c r="C32" s="79"/>
      <c r="D32" s="78"/>
      <c r="E32" s="37" t="e">
        <f t="shared" si="2"/>
        <v>#DIV/0!</v>
      </c>
      <c r="F32" s="38" t="str">
        <f t="shared" si="0"/>
        <v>La meta es 0, especifique en el ANALISIS DE DATOS el resultado de la medición con respecto a la meta programada</v>
      </c>
      <c r="G32" s="35"/>
      <c r="H32" s="35"/>
      <c r="I32" s="35"/>
      <c r="J32" s="71"/>
      <c r="K32" s="28"/>
      <c r="L32" s="36" t="e">
        <f t="shared" si="1"/>
        <v>#DIV/0!</v>
      </c>
    </row>
    <row r="33" spans="2:12" s="27" customFormat="1" x14ac:dyDescent="0.2">
      <c r="B33" s="48" t="s">
        <v>28</v>
      </c>
      <c r="C33" s="79"/>
      <c r="D33" s="78"/>
      <c r="E33" s="37" t="e">
        <f t="shared" si="2"/>
        <v>#DIV/0!</v>
      </c>
      <c r="F33" s="38" t="str">
        <f t="shared" si="0"/>
        <v>La meta es 0, especifique en el ANALISIS DE DATOS el resultado de la medición con respecto a la meta programada</v>
      </c>
      <c r="G33" s="35"/>
      <c r="H33" s="35"/>
      <c r="I33" s="35"/>
      <c r="J33" s="71"/>
      <c r="K33" s="28"/>
      <c r="L33" s="36" t="e">
        <f t="shared" si="1"/>
        <v>#DIV/0!</v>
      </c>
    </row>
    <row r="34" spans="2:12" s="27" customFormat="1" x14ac:dyDescent="0.2">
      <c r="B34" s="48" t="s">
        <v>29</v>
      </c>
      <c r="C34" s="79"/>
      <c r="D34" s="78"/>
      <c r="E34" s="37" t="e">
        <f t="shared" si="2"/>
        <v>#DIV/0!</v>
      </c>
      <c r="F34" s="38" t="str">
        <f t="shared" si="0"/>
        <v>La meta es 0, especifique en el ANALISIS DE DATOS el resultado de la medición con respecto a la meta programada</v>
      </c>
      <c r="G34" s="35"/>
      <c r="H34" s="35"/>
      <c r="I34" s="35"/>
      <c r="J34" s="71"/>
      <c r="K34" s="28"/>
      <c r="L34" s="36" t="e">
        <f t="shared" si="1"/>
        <v>#DIV/0!</v>
      </c>
    </row>
    <row r="35" spans="2:12" s="27" customFormat="1" x14ac:dyDescent="0.2">
      <c r="B35" s="153"/>
      <c r="C35" s="154"/>
      <c r="D35" s="154"/>
      <c r="E35" s="37"/>
      <c r="F35" s="38"/>
      <c r="G35" s="35"/>
      <c r="H35" s="35"/>
      <c r="I35" s="35"/>
      <c r="J35" s="71"/>
      <c r="K35" s="28"/>
      <c r="L35" s="36"/>
    </row>
    <row r="36" spans="2:12" s="27" customFormat="1" hidden="1" x14ac:dyDescent="0.2">
      <c r="B36" s="70"/>
      <c r="C36" s="39"/>
      <c r="D36" s="39"/>
      <c r="E36" s="37"/>
      <c r="F36" s="38"/>
      <c r="G36" s="35"/>
      <c r="H36" s="35"/>
      <c r="I36" s="35"/>
      <c r="J36" s="71"/>
      <c r="K36" s="28"/>
      <c r="L36" s="36"/>
    </row>
    <row r="37" spans="2:12" s="27" customFormat="1" hidden="1" x14ac:dyDescent="0.2">
      <c r="B37" s="70"/>
      <c r="C37" s="39"/>
      <c r="D37" s="39"/>
      <c r="E37" s="37"/>
      <c r="F37" s="38"/>
      <c r="G37" s="35"/>
      <c r="H37" s="35"/>
      <c r="I37" s="35"/>
      <c r="J37" s="71"/>
      <c r="K37" s="28"/>
      <c r="L37" s="36"/>
    </row>
    <row r="38" spans="2:12" s="27" customFormat="1" hidden="1" x14ac:dyDescent="0.2">
      <c r="B38" s="70"/>
      <c r="C38" s="39"/>
      <c r="D38" s="39"/>
      <c r="E38" s="37"/>
      <c r="F38" s="38"/>
      <c r="G38" s="35"/>
      <c r="H38" s="35"/>
      <c r="I38" s="35"/>
      <c r="J38" s="71"/>
      <c r="K38" s="28"/>
      <c r="L38" s="36"/>
    </row>
    <row r="39" spans="2:12" s="27" customFormat="1" hidden="1" x14ac:dyDescent="0.2">
      <c r="B39" s="70"/>
      <c r="C39" s="39"/>
      <c r="D39" s="39"/>
      <c r="E39" s="37"/>
      <c r="F39" s="38"/>
      <c r="G39" s="35"/>
      <c r="H39" s="35"/>
      <c r="I39" s="35"/>
      <c r="J39" s="71"/>
      <c r="K39" s="28"/>
      <c r="L39" s="36"/>
    </row>
    <row r="40" spans="2:12" s="27" customFormat="1" hidden="1" x14ac:dyDescent="0.2">
      <c r="B40" s="70"/>
      <c r="C40" s="39"/>
      <c r="D40" s="39"/>
      <c r="E40" s="37"/>
      <c r="F40" s="38"/>
      <c r="G40" s="35"/>
      <c r="H40" s="35"/>
      <c r="I40" s="35"/>
      <c r="J40" s="71"/>
      <c r="K40" s="28"/>
      <c r="L40" s="36"/>
    </row>
    <row r="41" spans="2:12" s="27" customFormat="1" hidden="1" x14ac:dyDescent="0.2">
      <c r="B41" s="70"/>
      <c r="C41" s="39"/>
      <c r="D41" s="39"/>
      <c r="E41" s="37"/>
      <c r="F41" s="38"/>
      <c r="G41" s="35"/>
      <c r="H41" s="35"/>
      <c r="I41" s="35"/>
      <c r="J41" s="71"/>
      <c r="K41" s="28"/>
      <c r="L41" s="36"/>
    </row>
    <row r="42" spans="2:12" s="27" customFormat="1" hidden="1" x14ac:dyDescent="0.2">
      <c r="B42" s="70"/>
      <c r="C42" s="39"/>
      <c r="D42" s="39"/>
      <c r="E42" s="37"/>
      <c r="F42" s="38"/>
      <c r="G42" s="35"/>
      <c r="H42" s="35"/>
      <c r="I42" s="35"/>
      <c r="J42" s="71"/>
      <c r="K42" s="28"/>
      <c r="L42" s="36"/>
    </row>
    <row r="43" spans="2:12" s="27" customFormat="1" hidden="1" x14ac:dyDescent="0.2">
      <c r="B43" s="70"/>
      <c r="C43" s="39"/>
      <c r="D43" s="39"/>
      <c r="E43" s="37"/>
      <c r="F43" s="38"/>
      <c r="G43" s="35"/>
      <c r="H43" s="35"/>
      <c r="I43" s="35"/>
      <c r="J43" s="71"/>
      <c r="K43" s="28"/>
      <c r="L43" s="36"/>
    </row>
    <row r="44" spans="2:12" s="27" customFormat="1" ht="26.25" hidden="1" customHeight="1" x14ac:dyDescent="0.2">
      <c r="B44" s="72"/>
      <c r="C44" s="31"/>
      <c r="D44" s="31"/>
      <c r="E44" s="31"/>
      <c r="F44" s="31"/>
      <c r="G44" s="31"/>
      <c r="H44" s="31"/>
      <c r="I44" s="31"/>
      <c r="J44" s="69"/>
      <c r="K44" s="28"/>
      <c r="L44" s="28"/>
    </row>
    <row r="45" spans="2:12" s="27" customFormat="1" ht="26.25" hidden="1" customHeight="1" x14ac:dyDescent="0.2">
      <c r="B45" s="72"/>
      <c r="C45" s="31"/>
      <c r="D45" s="31"/>
      <c r="E45" s="31"/>
      <c r="F45" s="31"/>
      <c r="G45" s="31"/>
      <c r="H45" s="31"/>
      <c r="I45" s="31"/>
      <c r="J45" s="69"/>
      <c r="K45" s="28"/>
      <c r="L45" s="28"/>
    </row>
    <row r="46" spans="2:12" s="27" customFormat="1" ht="26.25" hidden="1" customHeight="1" x14ac:dyDescent="0.2">
      <c r="B46" s="72"/>
      <c r="C46" s="31"/>
      <c r="D46" s="31"/>
      <c r="E46" s="31"/>
      <c r="F46" s="31"/>
      <c r="G46" s="31"/>
      <c r="H46" s="31"/>
      <c r="I46" s="31"/>
      <c r="J46" s="69"/>
      <c r="K46" s="28"/>
      <c r="L46" s="28"/>
    </row>
    <row r="47" spans="2:12" s="27" customFormat="1" ht="12" customHeight="1" x14ac:dyDescent="0.2">
      <c r="B47" s="72"/>
      <c r="C47" s="31"/>
      <c r="D47" s="31"/>
      <c r="E47" s="31"/>
      <c r="F47" s="31"/>
      <c r="G47" s="31"/>
      <c r="H47" s="31"/>
      <c r="I47" s="31"/>
      <c r="J47" s="69"/>
      <c r="K47" s="28"/>
      <c r="L47" s="28"/>
    </row>
    <row r="48" spans="2:12" s="27" customFormat="1" ht="26.25" customHeight="1" x14ac:dyDescent="0.2">
      <c r="B48" s="72"/>
      <c r="C48" s="31"/>
      <c r="D48" s="31"/>
      <c r="E48" s="31"/>
      <c r="F48" s="31"/>
      <c r="G48" s="31"/>
      <c r="H48" s="31"/>
      <c r="I48" s="31"/>
      <c r="J48" s="69"/>
      <c r="K48" s="28"/>
      <c r="L48" s="28"/>
    </row>
    <row r="49" spans="2:12" s="27" customFormat="1" ht="26.25" customHeight="1" x14ac:dyDescent="0.2">
      <c r="B49" s="72"/>
      <c r="C49" s="31"/>
      <c r="D49" s="31"/>
      <c r="E49" s="31"/>
      <c r="F49" s="31"/>
      <c r="G49" s="31"/>
      <c r="H49" s="31"/>
      <c r="I49" s="31"/>
      <c r="J49" s="69"/>
      <c r="K49" s="28"/>
      <c r="L49" s="28"/>
    </row>
    <row r="50" spans="2:12" s="27" customFormat="1" ht="26.25" customHeight="1" x14ac:dyDescent="0.2">
      <c r="B50" s="72"/>
      <c r="C50" s="31"/>
      <c r="D50" s="31"/>
      <c r="E50" s="31"/>
      <c r="F50" s="31"/>
      <c r="G50" s="31"/>
      <c r="H50" s="31"/>
      <c r="I50" s="31"/>
      <c r="J50" s="69"/>
      <c r="K50" s="28"/>
      <c r="L50" s="28"/>
    </row>
    <row r="51" spans="2:12" s="27" customFormat="1" ht="26.25" customHeight="1" x14ac:dyDescent="0.2">
      <c r="B51" s="72"/>
      <c r="C51" s="31"/>
      <c r="D51" s="31"/>
      <c r="E51" s="31"/>
      <c r="F51" s="31"/>
      <c r="G51" s="31"/>
      <c r="H51" s="31"/>
      <c r="I51" s="31"/>
      <c r="J51" s="69"/>
      <c r="K51" s="28"/>
      <c r="L51" s="28"/>
    </row>
    <row r="52" spans="2:12" s="27" customFormat="1" ht="26.25" customHeight="1" x14ac:dyDescent="0.2">
      <c r="B52" s="72"/>
      <c r="C52" s="31"/>
      <c r="D52" s="31"/>
      <c r="E52" s="31"/>
      <c r="F52" s="31"/>
      <c r="G52" s="31"/>
      <c r="H52" s="31"/>
      <c r="I52" s="31"/>
      <c r="J52" s="69"/>
      <c r="K52" s="28"/>
      <c r="L52" s="28"/>
    </row>
    <row r="53" spans="2:12" s="27" customFormat="1" ht="26.25" customHeight="1" x14ac:dyDescent="0.2">
      <c r="B53" s="72"/>
      <c r="C53" s="31"/>
      <c r="D53" s="31"/>
      <c r="E53" s="31"/>
      <c r="F53" s="31"/>
      <c r="G53" s="31"/>
      <c r="H53" s="31"/>
      <c r="I53" s="31"/>
      <c r="J53" s="69"/>
      <c r="K53" s="28"/>
      <c r="L53" s="28"/>
    </row>
    <row r="54" spans="2:12" s="27" customFormat="1" ht="26.25" customHeight="1" x14ac:dyDescent="0.2">
      <c r="B54" s="72"/>
      <c r="C54" s="31"/>
      <c r="D54" s="31"/>
      <c r="E54" s="31"/>
      <c r="F54" s="31"/>
      <c r="G54" s="31"/>
      <c r="H54" s="31"/>
      <c r="I54" s="31"/>
      <c r="J54" s="69"/>
      <c r="K54" s="28"/>
      <c r="L54" s="28"/>
    </row>
    <row r="55" spans="2:12" s="27" customFormat="1" ht="26.25" customHeight="1" x14ac:dyDescent="0.2">
      <c r="B55" s="72"/>
      <c r="C55" s="31"/>
      <c r="D55" s="31"/>
      <c r="E55" s="31"/>
      <c r="F55" s="31"/>
      <c r="G55" s="31"/>
      <c r="H55" s="31"/>
      <c r="I55" s="31"/>
      <c r="J55" s="69"/>
      <c r="K55" s="28"/>
      <c r="L55" s="28"/>
    </row>
    <row r="56" spans="2:12" s="27" customFormat="1" ht="26.25" customHeight="1" x14ac:dyDescent="0.2">
      <c r="B56" s="72"/>
      <c r="C56" s="31"/>
      <c r="D56" s="31"/>
      <c r="E56" s="31"/>
      <c r="F56" s="31"/>
      <c r="G56" s="31"/>
      <c r="H56" s="31"/>
      <c r="I56" s="31"/>
      <c r="J56" s="69"/>
      <c r="K56" s="28"/>
      <c r="L56" s="28"/>
    </row>
    <row r="57" spans="2:12" s="27" customFormat="1" ht="9.75" customHeight="1" x14ac:dyDescent="0.2">
      <c r="B57" s="73"/>
      <c r="C57" s="74"/>
      <c r="D57" s="74"/>
      <c r="E57" s="74"/>
      <c r="F57" s="74"/>
      <c r="G57" s="74"/>
      <c r="H57" s="74"/>
      <c r="I57" s="74"/>
      <c r="J57" s="75"/>
      <c r="K57" s="28"/>
      <c r="L57" s="28"/>
    </row>
    <row r="58" spans="2:12" s="27" customFormat="1" ht="15.75" x14ac:dyDescent="0.25">
      <c r="B58" s="144" t="s">
        <v>30</v>
      </c>
      <c r="C58" s="145"/>
      <c r="D58" s="145"/>
      <c r="E58" s="145"/>
      <c r="F58" s="145"/>
      <c r="G58" s="145"/>
      <c r="H58" s="145"/>
      <c r="I58" s="145"/>
      <c r="J58" s="146"/>
      <c r="K58" s="28"/>
      <c r="L58" s="28"/>
    </row>
    <row r="59" spans="2:12" s="27" customFormat="1" hidden="1" x14ac:dyDescent="0.2">
      <c r="B59" s="147"/>
      <c r="C59" s="148"/>
      <c r="D59" s="148"/>
      <c r="E59" s="148"/>
      <c r="F59" s="148"/>
      <c r="G59" s="148"/>
      <c r="H59" s="148"/>
      <c r="I59" s="148"/>
      <c r="J59" s="149"/>
      <c r="K59" s="28"/>
      <c r="L59" s="28"/>
    </row>
    <row r="60" spans="2:12" s="27" customFormat="1" hidden="1" x14ac:dyDescent="0.2">
      <c r="B60" s="150"/>
      <c r="C60" s="151"/>
      <c r="D60" s="151"/>
      <c r="E60" s="151"/>
      <c r="F60" s="151"/>
      <c r="G60" s="151"/>
      <c r="H60" s="151"/>
      <c r="I60" s="151"/>
      <c r="J60" s="152"/>
      <c r="K60" s="28"/>
      <c r="L60" s="28"/>
    </row>
    <row r="61" spans="2:12" s="27" customFormat="1" x14ac:dyDescent="0.2">
      <c r="B61" s="150"/>
      <c r="C61" s="151"/>
      <c r="D61" s="151"/>
      <c r="E61" s="151"/>
      <c r="F61" s="151"/>
      <c r="G61" s="151"/>
      <c r="H61" s="151"/>
      <c r="I61" s="151"/>
      <c r="J61" s="152"/>
      <c r="K61" s="28"/>
      <c r="L61" s="28"/>
    </row>
    <row r="62" spans="2:12" s="27" customFormat="1" ht="24" customHeight="1" x14ac:dyDescent="0.2">
      <c r="B62" s="155" t="s">
        <v>31</v>
      </c>
      <c r="C62" s="156"/>
      <c r="D62" s="156"/>
      <c r="E62" s="156"/>
      <c r="F62" s="156"/>
      <c r="G62" s="156"/>
      <c r="H62" s="156"/>
      <c r="I62" s="156"/>
      <c r="J62" s="157"/>
      <c r="K62" s="28"/>
      <c r="L62" s="28"/>
    </row>
    <row r="63" spans="2:12" x14ac:dyDescent="0.2">
      <c r="B63" s="60" t="s">
        <v>32</v>
      </c>
      <c r="C63" s="137" t="s">
        <v>33</v>
      </c>
      <c r="D63" s="137"/>
      <c r="E63" s="137"/>
      <c r="F63" s="137"/>
      <c r="G63" s="137"/>
      <c r="H63" s="137"/>
      <c r="I63" s="137"/>
      <c r="J63" s="138"/>
    </row>
    <row r="64" spans="2:12" ht="39" customHeight="1" x14ac:dyDescent="0.2">
      <c r="B64" s="61"/>
      <c r="C64" s="137" t="s">
        <v>34</v>
      </c>
      <c r="D64" s="137"/>
      <c r="E64" s="137"/>
      <c r="F64" s="137"/>
      <c r="G64" s="137"/>
      <c r="H64" s="137"/>
      <c r="I64" s="137"/>
      <c r="J64" s="138"/>
    </row>
    <row r="65" spans="2:10" ht="38.25" customHeight="1" x14ac:dyDescent="0.2">
      <c r="B65" s="62"/>
      <c r="C65" s="137" t="s">
        <v>35</v>
      </c>
      <c r="D65" s="137"/>
      <c r="E65" s="137"/>
      <c r="F65" s="137"/>
      <c r="G65" s="137"/>
      <c r="H65" s="137"/>
      <c r="I65" s="137"/>
      <c r="J65" s="138"/>
    </row>
    <row r="66" spans="2:10" ht="37.5" customHeight="1" x14ac:dyDescent="0.2">
      <c r="B66" s="63"/>
      <c r="C66" s="137" t="s">
        <v>36</v>
      </c>
      <c r="D66" s="137"/>
      <c r="E66" s="137"/>
      <c r="F66" s="137"/>
      <c r="G66" s="137"/>
      <c r="H66" s="137"/>
      <c r="I66" s="137"/>
      <c r="J66" s="138"/>
    </row>
    <row r="67" spans="2:10" ht="39.75" customHeight="1" x14ac:dyDescent="0.2">
      <c r="B67" s="64" t="s">
        <v>37</v>
      </c>
      <c r="C67" s="139" t="s">
        <v>38</v>
      </c>
      <c r="D67" s="139"/>
      <c r="E67" s="139"/>
      <c r="F67" s="139"/>
      <c r="G67" s="139"/>
      <c r="H67" s="139"/>
      <c r="I67" s="139"/>
      <c r="J67" s="140"/>
    </row>
    <row r="68" spans="2:10" x14ac:dyDescent="0.2">
      <c r="B68" s="23"/>
      <c r="C68" s="23"/>
      <c r="D68" s="23"/>
      <c r="E68" s="23"/>
      <c r="F68" s="23"/>
      <c r="G68" s="23"/>
      <c r="H68" s="23"/>
      <c r="I68" s="23"/>
      <c r="J68" s="23"/>
    </row>
    <row r="69" spans="2:10" x14ac:dyDescent="0.2">
      <c r="B69" s="23"/>
      <c r="C69" s="23"/>
      <c r="D69" s="23"/>
      <c r="E69" s="23"/>
      <c r="F69" s="23"/>
      <c r="G69" s="23"/>
      <c r="H69" s="23"/>
      <c r="I69" s="23"/>
      <c r="J69" s="23"/>
    </row>
  </sheetData>
  <mergeCells count="22">
    <mergeCell ref="B2:J2"/>
    <mergeCell ref="B3:J3"/>
    <mergeCell ref="B7:D7"/>
    <mergeCell ref="F7:H7"/>
    <mergeCell ref="D4:I6"/>
    <mergeCell ref="B8:D8"/>
    <mergeCell ref="F8:G8"/>
    <mergeCell ref="B9:D10"/>
    <mergeCell ref="F9:G10"/>
    <mergeCell ref="H9:H10"/>
    <mergeCell ref="C65:J65"/>
    <mergeCell ref="C66:J66"/>
    <mergeCell ref="C67:J67"/>
    <mergeCell ref="J9:J10"/>
    <mergeCell ref="B20:C20"/>
    <mergeCell ref="B58:J58"/>
    <mergeCell ref="B59:J61"/>
    <mergeCell ref="C63:J63"/>
    <mergeCell ref="C64:J64"/>
    <mergeCell ref="I9:I10"/>
    <mergeCell ref="B35:D35"/>
    <mergeCell ref="B62:J62"/>
  </mergeCells>
  <conditionalFormatting sqref="B20:C20">
    <cfRule type="expression" dxfId="15" priority="9" stopIfTrue="1">
      <formula>D20="menor que la meta"</formula>
    </cfRule>
    <cfRule type="expression" dxfId="14" priority="10" stopIfTrue="1">
      <formula>D20="mayor que la meta"</formula>
    </cfRule>
  </conditionalFormatting>
  <conditionalFormatting sqref="E23:E43">
    <cfRule type="expression" dxfId="13" priority="6" stopIfTrue="1">
      <formula>$F23=$L$3</formula>
    </cfRule>
    <cfRule type="expression" dxfId="12" priority="7" stopIfTrue="1">
      <formula>$F23=$L$4</formula>
    </cfRule>
    <cfRule type="expression" dxfId="11" priority="8" stopIfTrue="1">
      <formula>$F23=$L$5</formula>
    </cfRule>
  </conditionalFormatting>
  <conditionalFormatting sqref="D20">
    <cfRule type="cellIs" dxfId="10" priority="4" stopIfTrue="1" operator="equal">
      <formula>"menor que la meta"</formula>
    </cfRule>
    <cfRule type="cellIs" dxfId="9" priority="5" stopIfTrue="1" operator="equal">
      <formula>"mayor que la meta"</formula>
    </cfRule>
  </conditionalFormatting>
  <conditionalFormatting sqref="C23:D25 C36:D43 D26 C27 C28:D34">
    <cfRule type="expression" dxfId="8" priority="1" stopIfTrue="1">
      <formula>OR($F23=$L$3,$F23=$L$2)</formula>
    </cfRule>
    <cfRule type="expression" dxfId="7" priority="2" stopIfTrue="1">
      <formula>$F23=$L$4</formula>
    </cfRule>
    <cfRule type="expression" dxfId="6" priority="3" stopIfTrue="1">
      <formula>$F23=$L$5</formula>
    </cfRule>
  </conditionalFormatting>
  <conditionalFormatting sqref="C26">
    <cfRule type="expression" dxfId="5" priority="14" stopIfTrue="1">
      <formula>OR($F27=$L$3,$F27=$L$2)</formula>
    </cfRule>
    <cfRule type="expression" dxfId="4" priority="15" stopIfTrue="1">
      <formula>$F27=$L$4</formula>
    </cfRule>
    <cfRule type="expression" dxfId="3" priority="16" stopIfTrue="1">
      <formula>$F27=$L$5</formula>
    </cfRule>
  </conditionalFormatting>
  <dataValidations count="3">
    <dataValidation errorStyle="information" showInputMessage="1" errorTitle="Opciones permitidas" error="Mensual_x000a_Bimensual_x000a_Trimestral_x000a_Semestral_x000a_Anual" promptTitle="Opciones sugeridas" prompt="Mensual, Bimensual, Trimestral, Semestral o Anual" sqref="J9:J10"/>
    <dataValidation showInputMessage="1" showErrorMessage="1" sqref="E20"/>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D20">
      <formula1>"mayor que la meta, menor que la meta"</formula1>
    </dataValidation>
  </dataValidations>
  <printOptions horizontalCentered="1" verticalCentered="1"/>
  <pageMargins left="0.39370078740157483" right="0.59055118110236227" top="0.98425196850393704" bottom="0.98425196850393704" header="0.51181102362204722" footer="0.51181102362204722"/>
  <pageSetup scale="51" orientation="landscape" r:id="rId1"/>
  <headerFooter scaleWithDoc="0" alignWithMargins="0">
    <oddHeader>&amp;L&amp;G</oddHeader>
    <oddFooter>&amp;L&amp;"Futura Std Book,Normal"&amp;8Código:IM-MGP-14&amp;C&amp;"Futura Std Book,Normal"&amp;8Versión 00
COPIA CONTROLADA&amp;R&amp;"Futura Std Book,Normal"&amp;8Página &amp;P de &amp;N</oddFoot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V35"/>
  <sheetViews>
    <sheetView view="pageBreakPreview" topLeftCell="J8" zoomScale="60" zoomScaleNormal="50" workbookViewId="0">
      <selection activeCell="T10" sqref="T10:T13"/>
    </sheetView>
  </sheetViews>
  <sheetFormatPr baseColWidth="10" defaultRowHeight="12.75" x14ac:dyDescent="0.2"/>
  <cols>
    <col min="1" max="1" width="3.7109375" style="76" customWidth="1"/>
    <col min="2" max="2" width="19.7109375" style="76" customWidth="1"/>
    <col min="3" max="3" width="17.5703125" style="77" customWidth="1"/>
    <col min="4" max="4" width="34.85546875" style="76" customWidth="1"/>
    <col min="5" max="5" width="18.85546875" style="76" customWidth="1"/>
    <col min="6" max="6" width="20.5703125" style="76" customWidth="1"/>
    <col min="7" max="7" width="17.5703125" style="77" customWidth="1"/>
    <col min="8" max="8" width="12.42578125" style="77" customWidth="1"/>
    <col min="9" max="9" width="22" style="76" customWidth="1"/>
    <col min="10" max="10" width="21.85546875" style="77" customWidth="1"/>
    <col min="11" max="11" width="21" style="76" customWidth="1"/>
    <col min="12" max="12" width="28.28515625" style="76" bestFit="1" customWidth="1"/>
    <col min="13" max="13" width="24.140625" style="76" bestFit="1" customWidth="1"/>
    <col min="14" max="14" width="17.42578125" style="76" customWidth="1"/>
    <col min="15" max="15" width="11.42578125" style="76"/>
    <col min="16" max="16" width="22.7109375" style="76" bestFit="1" customWidth="1"/>
    <col min="17" max="17" width="28" style="76" bestFit="1" customWidth="1"/>
    <col min="18" max="18" width="19.140625" style="76" bestFit="1" customWidth="1"/>
    <col min="19" max="19" width="19.140625" style="76" customWidth="1"/>
    <col min="20" max="20" width="19.7109375" style="76" bestFit="1" customWidth="1"/>
    <col min="21" max="21" width="52.140625" style="76" customWidth="1"/>
    <col min="22" max="16384" width="11.42578125" style="76"/>
  </cols>
  <sheetData>
    <row r="2" spans="2:22" ht="21" customHeight="1" x14ac:dyDescent="0.2">
      <c r="B2" s="174" t="s">
        <v>74</v>
      </c>
      <c r="C2" s="175"/>
      <c r="D2" s="175"/>
      <c r="E2" s="175"/>
      <c r="F2" s="175"/>
      <c r="G2" s="175"/>
      <c r="H2" s="175"/>
      <c r="I2" s="175"/>
      <c r="J2" s="175"/>
      <c r="K2" s="175"/>
      <c r="L2" s="175"/>
      <c r="M2" s="175"/>
      <c r="N2" s="175"/>
      <c r="O2" s="175"/>
      <c r="P2" s="175"/>
      <c r="Q2" s="175"/>
      <c r="R2" s="175"/>
      <c r="S2" s="175"/>
      <c r="T2" s="175"/>
      <c r="U2" s="175"/>
    </row>
    <row r="3" spans="2:22" ht="21" customHeight="1" x14ac:dyDescent="0.2">
      <c r="B3" s="174"/>
      <c r="C3" s="175"/>
      <c r="D3" s="175"/>
      <c r="E3" s="175"/>
      <c r="F3" s="175"/>
      <c r="G3" s="175"/>
      <c r="H3" s="175"/>
      <c r="I3" s="175"/>
      <c r="J3" s="175"/>
      <c r="K3" s="175"/>
      <c r="L3" s="175"/>
      <c r="M3" s="175"/>
      <c r="N3" s="175"/>
      <c r="O3" s="175"/>
      <c r="P3" s="175"/>
      <c r="Q3" s="175"/>
      <c r="R3" s="175"/>
      <c r="S3" s="175"/>
      <c r="T3" s="175"/>
      <c r="U3" s="175"/>
    </row>
    <row r="4" spans="2:22" ht="21" customHeight="1" x14ac:dyDescent="0.2">
      <c r="B4" s="174"/>
      <c r="C4" s="175"/>
      <c r="D4" s="175"/>
      <c r="E4" s="175"/>
      <c r="F4" s="175"/>
      <c r="G4" s="175"/>
      <c r="H4" s="175"/>
      <c r="I4" s="175"/>
      <c r="J4" s="175"/>
      <c r="K4" s="175"/>
      <c r="L4" s="175"/>
      <c r="M4" s="175"/>
      <c r="N4" s="175"/>
      <c r="O4" s="175"/>
      <c r="P4" s="175"/>
      <c r="Q4" s="175"/>
      <c r="R4" s="175"/>
      <c r="S4" s="175"/>
      <c r="T4" s="175"/>
      <c r="U4" s="175"/>
    </row>
    <row r="5" spans="2:22" s="82" customFormat="1" ht="119.25" customHeight="1" x14ac:dyDescent="0.2">
      <c r="B5" s="99" t="s">
        <v>76</v>
      </c>
      <c r="C5" s="99" t="s">
        <v>77</v>
      </c>
      <c r="D5" s="99" t="s">
        <v>60</v>
      </c>
      <c r="E5" s="99" t="s">
        <v>78</v>
      </c>
      <c r="F5" s="99" t="s">
        <v>79</v>
      </c>
      <c r="G5" s="99" t="s">
        <v>61</v>
      </c>
      <c r="H5" s="99" t="s">
        <v>80</v>
      </c>
      <c r="I5" s="100" t="s">
        <v>81</v>
      </c>
      <c r="J5" s="100" t="s">
        <v>82</v>
      </c>
      <c r="K5" s="101" t="s">
        <v>83</v>
      </c>
      <c r="L5" s="101" t="s">
        <v>84</v>
      </c>
      <c r="M5" s="101" t="s">
        <v>85</v>
      </c>
      <c r="N5" s="101" t="s">
        <v>86</v>
      </c>
      <c r="O5" s="100" t="s">
        <v>87</v>
      </c>
      <c r="P5" s="100" t="s">
        <v>88</v>
      </c>
      <c r="Q5" s="100" t="s">
        <v>89</v>
      </c>
      <c r="R5" s="100" t="s">
        <v>90</v>
      </c>
      <c r="S5" s="100" t="s">
        <v>91</v>
      </c>
      <c r="T5" s="100" t="s">
        <v>92</v>
      </c>
      <c r="U5" s="102" t="s">
        <v>93</v>
      </c>
    </row>
    <row r="6" spans="2:22" s="81" customFormat="1" ht="241.5" customHeight="1" x14ac:dyDescent="0.2">
      <c r="B6" s="103">
        <v>2012</v>
      </c>
      <c r="C6" s="104" t="s">
        <v>96</v>
      </c>
      <c r="D6" s="104" t="s">
        <v>97</v>
      </c>
      <c r="E6" s="104" t="s">
        <v>98</v>
      </c>
      <c r="F6" s="104" t="s">
        <v>99</v>
      </c>
      <c r="G6" s="104" t="s">
        <v>100</v>
      </c>
      <c r="H6" s="105" t="s">
        <v>101</v>
      </c>
      <c r="I6" s="106">
        <v>680000000</v>
      </c>
      <c r="J6" s="107">
        <v>791000000</v>
      </c>
      <c r="K6" s="108" t="s">
        <v>102</v>
      </c>
      <c r="L6" s="108">
        <v>791000000</v>
      </c>
      <c r="M6" s="108">
        <v>0</v>
      </c>
      <c r="N6" s="108">
        <v>791000000</v>
      </c>
      <c r="O6" s="106">
        <v>0</v>
      </c>
      <c r="P6" s="106">
        <v>791000000</v>
      </c>
      <c r="Q6" s="106">
        <v>0</v>
      </c>
      <c r="R6" s="106">
        <v>791000000</v>
      </c>
      <c r="S6" s="106">
        <v>791000000</v>
      </c>
      <c r="T6" s="106">
        <v>791000000</v>
      </c>
      <c r="U6" s="106" t="s">
        <v>103</v>
      </c>
    </row>
    <row r="7" spans="2:22" s="119" customFormat="1" ht="317.25" customHeight="1" x14ac:dyDescent="0.2">
      <c r="B7" s="110">
        <v>2014</v>
      </c>
      <c r="C7" s="111" t="s">
        <v>104</v>
      </c>
      <c r="D7" s="112" t="s">
        <v>105</v>
      </c>
      <c r="E7" s="113" t="s">
        <v>98</v>
      </c>
      <c r="F7" s="113" t="s">
        <v>99</v>
      </c>
      <c r="G7" s="113" t="s">
        <v>100</v>
      </c>
      <c r="H7" s="114" t="s">
        <v>101</v>
      </c>
      <c r="I7" s="115">
        <v>409480000</v>
      </c>
      <c r="J7" s="115">
        <v>409480000</v>
      </c>
      <c r="K7" s="116" t="s">
        <v>106</v>
      </c>
      <c r="L7" s="116">
        <v>409480000</v>
      </c>
      <c r="M7" s="116">
        <v>0</v>
      </c>
      <c r="N7" s="116">
        <v>409480000</v>
      </c>
      <c r="O7" s="115">
        <v>0</v>
      </c>
      <c r="P7" s="115">
        <v>409480000</v>
      </c>
      <c r="Q7" s="115">
        <v>0</v>
      </c>
      <c r="R7" s="115">
        <v>409480000</v>
      </c>
      <c r="S7" s="115">
        <v>409480000</v>
      </c>
      <c r="T7" s="180">
        <v>409480000</v>
      </c>
      <c r="U7" s="117" t="s">
        <v>107</v>
      </c>
      <c r="V7" s="118"/>
    </row>
    <row r="8" spans="2:22" s="123" customFormat="1" ht="96.75" customHeight="1" x14ac:dyDescent="0.2">
      <c r="B8" s="113">
        <v>2015</v>
      </c>
      <c r="C8" s="113" t="s">
        <v>108</v>
      </c>
      <c r="D8" s="113" t="s">
        <v>109</v>
      </c>
      <c r="E8" s="113" t="s">
        <v>110</v>
      </c>
      <c r="F8" s="113" t="s">
        <v>99</v>
      </c>
      <c r="G8" s="113" t="s">
        <v>100</v>
      </c>
      <c r="H8" s="114" t="s">
        <v>111</v>
      </c>
      <c r="I8" s="120">
        <v>1738528264</v>
      </c>
      <c r="J8" s="121">
        <v>1694651368</v>
      </c>
      <c r="K8" s="122" t="s">
        <v>112</v>
      </c>
      <c r="L8" s="120">
        <v>1738528264</v>
      </c>
      <c r="M8" s="122">
        <v>1694651368</v>
      </c>
      <c r="N8" s="122">
        <v>43876896</v>
      </c>
      <c r="O8" s="116">
        <v>0</v>
      </c>
      <c r="P8" s="116">
        <v>43876896</v>
      </c>
      <c r="Q8" s="116">
        <v>1694651368</v>
      </c>
      <c r="R8" s="116">
        <v>43876896</v>
      </c>
      <c r="S8" s="116">
        <v>43876896</v>
      </c>
      <c r="T8" s="181">
        <v>43876896</v>
      </c>
      <c r="U8" s="116" t="s">
        <v>113</v>
      </c>
    </row>
    <row r="9" spans="2:22" s="81" customFormat="1" ht="81" customHeight="1" x14ac:dyDescent="0.2">
      <c r="B9" s="104">
        <v>2013</v>
      </c>
      <c r="C9" s="104" t="s">
        <v>115</v>
      </c>
      <c r="D9" s="104" t="s">
        <v>116</v>
      </c>
      <c r="E9" s="104" t="s">
        <v>123</v>
      </c>
      <c r="F9" s="104" t="s">
        <v>99</v>
      </c>
      <c r="G9" s="104" t="s">
        <v>100</v>
      </c>
      <c r="H9" s="105" t="s">
        <v>111</v>
      </c>
      <c r="I9" s="109">
        <v>14000000000</v>
      </c>
      <c r="J9" s="108">
        <v>13991407495</v>
      </c>
      <c r="K9" s="108" t="s">
        <v>114</v>
      </c>
      <c r="L9" s="108">
        <v>13991407495</v>
      </c>
      <c r="M9" s="108">
        <v>13991407495</v>
      </c>
      <c r="N9" s="108">
        <v>8592505</v>
      </c>
      <c r="O9" s="106">
        <v>0</v>
      </c>
      <c r="P9" s="108">
        <v>8592505</v>
      </c>
      <c r="Q9" s="108">
        <v>13991407495</v>
      </c>
      <c r="R9" s="108">
        <v>8592505</v>
      </c>
      <c r="S9" s="108">
        <v>8592505</v>
      </c>
      <c r="T9" s="108">
        <v>8592505</v>
      </c>
      <c r="U9" s="106" t="s">
        <v>113</v>
      </c>
    </row>
    <row r="10" spans="2:22" s="81" customFormat="1" ht="27" customHeight="1" x14ac:dyDescent="0.2">
      <c r="B10" s="176">
        <v>2015</v>
      </c>
      <c r="C10" s="176" t="s">
        <v>117</v>
      </c>
      <c r="D10" s="176" t="s">
        <v>118</v>
      </c>
      <c r="E10" s="176" t="s">
        <v>123</v>
      </c>
      <c r="F10" s="176" t="s">
        <v>99</v>
      </c>
      <c r="G10" s="176" t="s">
        <v>100</v>
      </c>
      <c r="H10" s="176" t="s">
        <v>111</v>
      </c>
      <c r="I10" s="177">
        <v>6490678065.3400002</v>
      </c>
      <c r="J10" s="177">
        <f>+L14</f>
        <v>0</v>
      </c>
      <c r="K10" s="96" t="s">
        <v>119</v>
      </c>
      <c r="L10" s="97">
        <v>2893257864</v>
      </c>
      <c r="M10" s="97">
        <v>2893257864</v>
      </c>
      <c r="N10" s="178">
        <f>+L14-M14</f>
        <v>0</v>
      </c>
      <c r="O10" s="171">
        <f>+M14</f>
        <v>0</v>
      </c>
      <c r="P10" s="171"/>
      <c r="Q10" s="171">
        <f>+M14</f>
        <v>0</v>
      </c>
      <c r="R10" s="171">
        <f>+I10-M14</f>
        <v>6490678065.3400002</v>
      </c>
      <c r="S10" s="171"/>
      <c r="T10" s="171">
        <f>+R10</f>
        <v>6490678065.3400002</v>
      </c>
      <c r="U10" s="172"/>
    </row>
    <row r="11" spans="2:22" s="81" customFormat="1" ht="27" customHeight="1" x14ac:dyDescent="0.2">
      <c r="B11" s="176"/>
      <c r="C11" s="176"/>
      <c r="D11" s="176"/>
      <c r="E11" s="176"/>
      <c r="F11" s="176"/>
      <c r="G11" s="176"/>
      <c r="H11" s="176"/>
      <c r="I11" s="177"/>
      <c r="J11" s="177"/>
      <c r="K11" s="96" t="s">
        <v>120</v>
      </c>
      <c r="L11" s="97">
        <v>208176480</v>
      </c>
      <c r="M11" s="97">
        <v>208176480</v>
      </c>
      <c r="N11" s="179"/>
      <c r="O11" s="171"/>
      <c r="P11" s="171"/>
      <c r="Q11" s="171"/>
      <c r="R11" s="171"/>
      <c r="S11" s="171"/>
      <c r="T11" s="171"/>
      <c r="U11" s="172"/>
    </row>
    <row r="12" spans="2:22" s="81" customFormat="1" ht="27" customHeight="1" x14ac:dyDescent="0.2">
      <c r="B12" s="176"/>
      <c r="C12" s="176"/>
      <c r="D12" s="176"/>
      <c r="E12" s="176"/>
      <c r="F12" s="176"/>
      <c r="G12" s="176"/>
      <c r="H12" s="176"/>
      <c r="I12" s="177"/>
      <c r="J12" s="177"/>
      <c r="K12" s="96" t="s">
        <v>121</v>
      </c>
      <c r="L12" s="97">
        <f>2868330504+201468955</f>
        <v>3069799459</v>
      </c>
      <c r="M12" s="97">
        <v>3069346951</v>
      </c>
      <c r="N12" s="179"/>
      <c r="O12" s="171"/>
      <c r="P12" s="171"/>
      <c r="Q12" s="171"/>
      <c r="R12" s="171"/>
      <c r="S12" s="171"/>
      <c r="T12" s="171"/>
      <c r="U12" s="172"/>
    </row>
    <row r="13" spans="2:22" s="81" customFormat="1" ht="27" customHeight="1" x14ac:dyDescent="0.2">
      <c r="B13" s="176"/>
      <c r="C13" s="176"/>
      <c r="D13" s="176"/>
      <c r="E13" s="176"/>
      <c r="F13" s="176"/>
      <c r="G13" s="176"/>
      <c r="H13" s="176"/>
      <c r="I13" s="177"/>
      <c r="J13" s="177"/>
      <c r="K13" s="96" t="s">
        <v>122</v>
      </c>
      <c r="L13" s="98">
        <v>211807779</v>
      </c>
      <c r="M13" s="98">
        <v>211807779</v>
      </c>
      <c r="N13" s="179"/>
      <c r="O13" s="171"/>
      <c r="P13" s="171"/>
      <c r="Q13" s="171"/>
      <c r="R13" s="171"/>
      <c r="S13" s="171"/>
      <c r="T13" s="171"/>
      <c r="U13" s="172"/>
    </row>
    <row r="14" spans="2:22" s="81" customFormat="1" ht="27" customHeight="1" x14ac:dyDescent="0.2">
      <c r="B14" s="83"/>
      <c r="C14" s="83"/>
      <c r="D14" s="83"/>
      <c r="E14" s="83"/>
      <c r="F14" s="83"/>
      <c r="G14" s="83"/>
      <c r="H14" s="83"/>
      <c r="I14" s="84"/>
      <c r="J14" s="85"/>
      <c r="K14" s="86"/>
      <c r="L14" s="86"/>
      <c r="M14" s="86"/>
      <c r="N14" s="86"/>
      <c r="O14" s="84"/>
      <c r="P14" s="84"/>
      <c r="Q14" s="84"/>
      <c r="R14" s="84"/>
      <c r="S14" s="84"/>
      <c r="T14" s="84"/>
      <c r="U14" s="84"/>
    </row>
    <row r="15" spans="2:22" s="81" customFormat="1" ht="27" customHeight="1" x14ac:dyDescent="0.2">
      <c r="B15" s="83"/>
      <c r="C15" s="83"/>
      <c r="D15" s="83"/>
      <c r="E15" s="83"/>
      <c r="F15" s="83"/>
      <c r="G15" s="83"/>
      <c r="H15" s="83"/>
      <c r="I15" s="84"/>
      <c r="J15" s="85"/>
      <c r="K15" s="86"/>
      <c r="L15" s="86"/>
      <c r="M15" s="86"/>
      <c r="N15" s="86"/>
      <c r="O15" s="84"/>
      <c r="P15" s="84"/>
      <c r="Q15" s="84"/>
      <c r="R15" s="84"/>
      <c r="S15" s="84"/>
      <c r="T15" s="84"/>
      <c r="U15" s="84"/>
    </row>
    <row r="16" spans="2:22" s="81" customFormat="1" ht="27" customHeight="1" x14ac:dyDescent="0.2">
      <c r="B16" s="83"/>
      <c r="C16" s="83"/>
      <c r="D16" s="83"/>
      <c r="E16" s="83"/>
      <c r="F16" s="83"/>
      <c r="G16" s="83"/>
      <c r="H16" s="83"/>
      <c r="I16" s="84"/>
      <c r="J16" s="85"/>
      <c r="K16" s="86"/>
      <c r="L16" s="86"/>
      <c r="M16" s="86"/>
      <c r="N16" s="86"/>
      <c r="O16" s="84"/>
      <c r="P16" s="84"/>
      <c r="Q16" s="84"/>
      <c r="R16" s="84"/>
      <c r="S16" s="84"/>
      <c r="T16" s="84"/>
      <c r="U16" s="84"/>
    </row>
    <row r="17" spans="2:22" s="81" customFormat="1" ht="27" customHeight="1" x14ac:dyDescent="0.2">
      <c r="B17" s="83"/>
      <c r="C17" s="83"/>
      <c r="D17" s="83"/>
      <c r="E17" s="83"/>
      <c r="F17" s="83"/>
      <c r="G17" s="83"/>
      <c r="H17" s="83"/>
      <c r="I17" s="84"/>
      <c r="J17" s="85"/>
      <c r="K17" s="86"/>
      <c r="L17" s="86"/>
      <c r="M17" s="86"/>
      <c r="N17" s="86"/>
      <c r="O17" s="84"/>
      <c r="P17" s="84"/>
      <c r="Q17" s="84"/>
      <c r="R17" s="84"/>
      <c r="S17" s="84"/>
      <c r="T17" s="84"/>
      <c r="U17" s="84"/>
    </row>
    <row r="18" spans="2:22" s="93" customFormat="1" ht="30" customHeight="1" x14ac:dyDescent="0.2">
      <c r="B18" s="87"/>
      <c r="C18" s="87"/>
      <c r="D18" s="88"/>
      <c r="E18" s="89"/>
      <c r="F18" s="90"/>
      <c r="G18" s="90"/>
      <c r="H18" s="90"/>
      <c r="I18" s="91"/>
      <c r="J18" s="91"/>
      <c r="K18" s="84"/>
      <c r="L18" s="84"/>
      <c r="M18" s="84"/>
      <c r="N18" s="84"/>
      <c r="O18" s="91"/>
      <c r="P18" s="91"/>
      <c r="Q18" s="91"/>
      <c r="R18" s="91"/>
      <c r="S18" s="91"/>
      <c r="T18" s="91"/>
      <c r="U18" s="91"/>
      <c r="V18" s="92"/>
    </row>
    <row r="19" spans="2:22" s="81" customFormat="1" ht="27" customHeight="1" x14ac:dyDescent="0.2">
      <c r="B19" s="83"/>
      <c r="C19" s="83"/>
      <c r="D19" s="83"/>
      <c r="E19" s="83"/>
      <c r="F19" s="83"/>
      <c r="G19" s="83"/>
      <c r="H19" s="83"/>
      <c r="I19" s="84"/>
      <c r="J19" s="85"/>
      <c r="K19" s="86"/>
      <c r="L19" s="86"/>
      <c r="M19" s="86"/>
      <c r="N19" s="86"/>
      <c r="O19" s="84"/>
      <c r="P19" s="84"/>
      <c r="Q19" s="84"/>
      <c r="R19" s="84"/>
      <c r="S19" s="84"/>
      <c r="T19" s="84"/>
      <c r="U19" s="84"/>
      <c r="V19" s="94"/>
    </row>
    <row r="20" spans="2:22" s="93" customFormat="1" ht="30" customHeight="1" x14ac:dyDescent="0.2">
      <c r="B20" s="87"/>
      <c r="C20" s="87"/>
      <c r="D20" s="88"/>
      <c r="E20" s="89"/>
      <c r="F20" s="90"/>
      <c r="G20" s="90"/>
      <c r="H20" s="90"/>
      <c r="I20" s="91"/>
      <c r="J20" s="91"/>
      <c r="K20" s="84"/>
      <c r="L20" s="84"/>
      <c r="M20" s="84"/>
      <c r="N20" s="84"/>
      <c r="O20" s="91"/>
      <c r="P20" s="91"/>
      <c r="Q20" s="91"/>
      <c r="R20" s="91"/>
      <c r="S20" s="91"/>
      <c r="T20" s="91"/>
      <c r="U20" s="91"/>
      <c r="V20" s="92"/>
    </row>
    <row r="21" spans="2:22" s="81" customFormat="1" ht="27" customHeight="1" x14ac:dyDescent="0.2">
      <c r="B21" s="83"/>
      <c r="C21" s="83"/>
      <c r="D21" s="83"/>
      <c r="E21" s="83"/>
      <c r="F21" s="83"/>
      <c r="G21" s="83"/>
      <c r="H21" s="83"/>
      <c r="I21" s="84"/>
      <c r="J21" s="85"/>
      <c r="K21" s="86"/>
      <c r="L21" s="86"/>
      <c r="M21" s="86"/>
      <c r="N21" s="86"/>
      <c r="O21" s="84"/>
      <c r="P21" s="84"/>
      <c r="Q21" s="84"/>
      <c r="R21" s="84"/>
      <c r="S21" s="84"/>
      <c r="T21" s="84"/>
      <c r="U21" s="84"/>
    </row>
    <row r="22" spans="2:22" s="93" customFormat="1" ht="30" customHeight="1" x14ac:dyDescent="0.2">
      <c r="B22" s="87"/>
      <c r="C22" s="87"/>
      <c r="D22" s="88"/>
      <c r="E22" s="89"/>
      <c r="F22" s="90"/>
      <c r="G22" s="90"/>
      <c r="H22" s="90"/>
      <c r="I22" s="91"/>
      <c r="J22" s="91"/>
      <c r="K22" s="84"/>
      <c r="L22" s="84"/>
      <c r="M22" s="84"/>
      <c r="N22" s="84"/>
      <c r="O22" s="91"/>
      <c r="P22" s="91"/>
      <c r="Q22" s="91"/>
      <c r="R22" s="91"/>
      <c r="S22" s="91"/>
      <c r="T22" s="91"/>
      <c r="U22" s="91"/>
      <c r="V22" s="92"/>
    </row>
    <row r="23" spans="2:22" s="81" customFormat="1" ht="27" customHeight="1" x14ac:dyDescent="0.2">
      <c r="B23" s="83"/>
      <c r="C23" s="83"/>
      <c r="D23" s="83"/>
      <c r="E23" s="83"/>
      <c r="F23" s="83"/>
      <c r="G23" s="83"/>
      <c r="H23" s="83"/>
      <c r="I23" s="84"/>
      <c r="J23" s="85"/>
      <c r="K23" s="86"/>
      <c r="L23" s="86"/>
      <c r="M23" s="86"/>
      <c r="N23" s="86"/>
      <c r="O23" s="84"/>
      <c r="P23" s="84"/>
      <c r="Q23" s="84"/>
      <c r="R23" s="84"/>
      <c r="S23" s="84"/>
      <c r="T23" s="84"/>
      <c r="U23" s="84"/>
    </row>
    <row r="24" spans="2:22" s="93" customFormat="1" ht="30" customHeight="1" x14ac:dyDescent="0.2">
      <c r="B24" s="87"/>
      <c r="C24" s="87"/>
      <c r="D24" s="88"/>
      <c r="E24" s="89"/>
      <c r="F24" s="90"/>
      <c r="G24" s="90"/>
      <c r="H24" s="90"/>
      <c r="I24" s="91"/>
      <c r="J24" s="91"/>
      <c r="K24" s="84"/>
      <c r="L24" s="84"/>
      <c r="M24" s="84"/>
      <c r="N24" s="84"/>
      <c r="O24" s="91"/>
      <c r="P24" s="91"/>
      <c r="Q24" s="91"/>
      <c r="R24" s="91"/>
      <c r="S24" s="91"/>
      <c r="T24" s="91"/>
      <c r="U24" s="91"/>
      <c r="V24" s="92"/>
    </row>
    <row r="25" spans="2:22" s="81" customFormat="1" ht="27" customHeight="1" x14ac:dyDescent="0.2">
      <c r="B25" s="83"/>
      <c r="C25" s="83"/>
      <c r="D25" s="83"/>
      <c r="E25" s="83"/>
      <c r="F25" s="83"/>
      <c r="G25" s="83"/>
      <c r="H25" s="83"/>
      <c r="I25" s="84"/>
      <c r="J25" s="85"/>
      <c r="K25" s="86"/>
      <c r="L25" s="86"/>
      <c r="M25" s="86"/>
      <c r="N25" s="86"/>
      <c r="O25" s="84"/>
      <c r="P25" s="84"/>
      <c r="Q25" s="84"/>
      <c r="R25" s="84"/>
      <c r="S25" s="84"/>
      <c r="T25" s="84"/>
      <c r="U25" s="84"/>
    </row>
    <row r="26" spans="2:22" s="93" customFormat="1" ht="30" customHeight="1" x14ac:dyDescent="0.2">
      <c r="B26" s="87"/>
      <c r="C26" s="87"/>
      <c r="D26" s="88"/>
      <c r="E26" s="89"/>
      <c r="F26" s="90"/>
      <c r="G26" s="90"/>
      <c r="H26" s="90"/>
      <c r="I26" s="91"/>
      <c r="J26" s="91"/>
      <c r="K26" s="84"/>
      <c r="L26" s="84"/>
      <c r="M26" s="84"/>
      <c r="N26" s="84"/>
      <c r="O26" s="91"/>
      <c r="P26" s="91"/>
      <c r="Q26" s="91"/>
      <c r="R26" s="91"/>
      <c r="S26" s="91"/>
      <c r="T26" s="91"/>
      <c r="U26" s="91"/>
      <c r="V26" s="92"/>
    </row>
    <row r="27" spans="2:22" s="81" customFormat="1" ht="27" customHeight="1" x14ac:dyDescent="0.2">
      <c r="B27" s="83"/>
      <c r="C27" s="83"/>
      <c r="D27" s="83"/>
      <c r="E27" s="83"/>
      <c r="F27" s="83"/>
      <c r="G27" s="83"/>
      <c r="H27" s="83"/>
      <c r="I27" s="84"/>
      <c r="J27" s="85"/>
      <c r="K27" s="86"/>
      <c r="L27" s="86"/>
      <c r="M27" s="86"/>
      <c r="N27" s="86"/>
      <c r="O27" s="84"/>
      <c r="P27" s="84"/>
      <c r="Q27" s="84"/>
      <c r="R27" s="84"/>
      <c r="S27" s="84"/>
      <c r="T27" s="84"/>
      <c r="U27" s="84"/>
    </row>
    <row r="28" spans="2:22" s="93" customFormat="1" ht="30" customHeight="1" x14ac:dyDescent="0.2">
      <c r="B28" s="87"/>
      <c r="C28" s="87"/>
      <c r="D28" s="88"/>
      <c r="E28" s="89"/>
      <c r="F28" s="90"/>
      <c r="G28" s="90"/>
      <c r="H28" s="90"/>
      <c r="I28" s="91"/>
      <c r="J28" s="91"/>
      <c r="K28" s="84"/>
      <c r="L28" s="84"/>
      <c r="M28" s="84"/>
      <c r="N28" s="84"/>
      <c r="O28" s="91"/>
      <c r="P28" s="91"/>
      <c r="Q28" s="91"/>
      <c r="R28" s="91"/>
      <c r="S28" s="91"/>
      <c r="T28" s="91"/>
      <c r="U28" s="91"/>
      <c r="V28" s="92"/>
    </row>
    <row r="29" spans="2:22" s="81" customFormat="1" ht="27" customHeight="1" x14ac:dyDescent="0.2">
      <c r="B29" s="83"/>
      <c r="C29" s="83"/>
      <c r="D29" s="83"/>
      <c r="E29" s="83"/>
      <c r="F29" s="83"/>
      <c r="G29" s="83"/>
      <c r="H29" s="83"/>
      <c r="I29" s="84"/>
      <c r="J29" s="85"/>
      <c r="K29" s="86"/>
      <c r="L29" s="86"/>
      <c r="M29" s="86"/>
      <c r="N29" s="86"/>
      <c r="O29" s="84"/>
      <c r="P29" s="84"/>
      <c r="Q29" s="84"/>
      <c r="R29" s="84"/>
      <c r="S29" s="84"/>
      <c r="T29" s="84"/>
      <c r="U29" s="84"/>
    </row>
    <row r="30" spans="2:22" s="81" customFormat="1" ht="27" customHeight="1" x14ac:dyDescent="0.2">
      <c r="B30" s="83"/>
      <c r="C30" s="83"/>
      <c r="D30" s="83"/>
      <c r="E30" s="83"/>
      <c r="F30" s="83"/>
      <c r="G30" s="83"/>
      <c r="H30" s="83"/>
      <c r="I30" s="84"/>
      <c r="J30" s="85"/>
      <c r="K30" s="86"/>
      <c r="L30" s="86"/>
      <c r="M30" s="86"/>
      <c r="N30" s="86"/>
      <c r="O30" s="84"/>
      <c r="P30" s="84"/>
      <c r="Q30" s="84"/>
      <c r="R30" s="84"/>
      <c r="S30" s="84"/>
      <c r="T30" s="84"/>
      <c r="U30" s="84"/>
    </row>
    <row r="31" spans="2:22" s="81" customFormat="1" ht="27" customHeight="1" x14ac:dyDescent="0.2">
      <c r="B31" s="83"/>
      <c r="C31" s="83"/>
      <c r="D31" s="83"/>
      <c r="E31" s="83"/>
      <c r="F31" s="83"/>
      <c r="G31" s="83"/>
      <c r="H31" s="83"/>
      <c r="I31" s="84"/>
      <c r="J31" s="85"/>
      <c r="K31" s="86"/>
      <c r="L31" s="86"/>
      <c r="M31" s="86"/>
      <c r="N31" s="86"/>
      <c r="O31" s="84"/>
      <c r="P31" s="84"/>
      <c r="Q31" s="84"/>
      <c r="R31" s="84"/>
      <c r="S31" s="84"/>
      <c r="T31" s="84"/>
      <c r="U31" s="84"/>
    </row>
    <row r="32" spans="2:22" s="81" customFormat="1" ht="27" customHeight="1" x14ac:dyDescent="0.2">
      <c r="B32" s="83"/>
      <c r="C32" s="83"/>
      <c r="D32" s="83"/>
      <c r="E32" s="83"/>
      <c r="F32" s="83"/>
      <c r="G32" s="83"/>
      <c r="H32" s="83"/>
      <c r="I32" s="84"/>
      <c r="J32" s="85"/>
      <c r="K32" s="86"/>
      <c r="L32" s="86"/>
      <c r="M32" s="86"/>
      <c r="N32" s="86"/>
      <c r="O32" s="84"/>
      <c r="P32" s="84"/>
      <c r="Q32" s="84"/>
      <c r="R32" s="84"/>
      <c r="S32" s="84"/>
      <c r="T32" s="84"/>
      <c r="U32" s="84"/>
    </row>
    <row r="33" spans="2:22" s="81" customFormat="1" ht="27" customHeight="1" x14ac:dyDescent="0.2">
      <c r="B33" s="83"/>
      <c r="C33" s="83"/>
      <c r="D33" s="83"/>
      <c r="E33" s="83"/>
      <c r="F33" s="83"/>
      <c r="G33" s="83"/>
      <c r="H33" s="83"/>
      <c r="I33" s="84"/>
      <c r="J33" s="85"/>
      <c r="K33" s="86"/>
      <c r="L33" s="86"/>
      <c r="M33" s="86"/>
      <c r="N33" s="86"/>
      <c r="O33" s="84"/>
      <c r="P33" s="84"/>
      <c r="Q33" s="84"/>
      <c r="R33" s="84"/>
      <c r="S33" s="84"/>
      <c r="T33" s="84"/>
      <c r="U33" s="84"/>
    </row>
    <row r="34" spans="2:22" s="93" customFormat="1" ht="30" customHeight="1" x14ac:dyDescent="0.2">
      <c r="B34" s="87"/>
      <c r="C34" s="87"/>
      <c r="D34" s="88"/>
      <c r="E34" s="89"/>
      <c r="F34" s="90"/>
      <c r="G34" s="90"/>
      <c r="H34" s="90"/>
      <c r="I34" s="91"/>
      <c r="J34" s="91"/>
      <c r="K34" s="84"/>
      <c r="L34" s="84"/>
      <c r="M34" s="84"/>
      <c r="N34" s="84"/>
      <c r="O34" s="91"/>
      <c r="P34" s="91"/>
      <c r="Q34" s="91"/>
      <c r="R34" s="91"/>
      <c r="S34" s="91"/>
      <c r="T34" s="91"/>
      <c r="U34" s="91"/>
      <c r="V34" s="92"/>
    </row>
    <row r="35" spans="2:22" s="81" customFormat="1" ht="46.5" customHeight="1" x14ac:dyDescent="0.2">
      <c r="B35" s="173" t="s">
        <v>94</v>
      </c>
      <c r="C35" s="173"/>
      <c r="D35" s="173"/>
      <c r="E35" s="173"/>
      <c r="F35" s="173"/>
      <c r="G35" s="173"/>
      <c r="H35" s="173"/>
      <c r="I35" s="173"/>
      <c r="J35" s="173"/>
      <c r="K35" s="173"/>
      <c r="L35" s="173"/>
      <c r="M35" s="173"/>
      <c r="N35" s="173"/>
      <c r="O35" s="173"/>
      <c r="P35" s="173"/>
      <c r="Q35" s="173"/>
      <c r="R35" s="173"/>
      <c r="S35" s="173"/>
      <c r="T35" s="95">
        <f>SUM(T6:T34)</f>
        <v>7743627466.3400002</v>
      </c>
    </row>
  </sheetData>
  <mergeCells count="19">
    <mergeCell ref="U10:U13"/>
    <mergeCell ref="B35:S35"/>
    <mergeCell ref="B2:U4"/>
    <mergeCell ref="B10:B13"/>
    <mergeCell ref="C10:C13"/>
    <mergeCell ref="D10:D13"/>
    <mergeCell ref="E10:E13"/>
    <mergeCell ref="F10:F13"/>
    <mergeCell ref="G10:G13"/>
    <mergeCell ref="H10:H13"/>
    <mergeCell ref="I10:I13"/>
    <mergeCell ref="J10:J13"/>
    <mergeCell ref="N10:N13"/>
    <mergeCell ref="O10:O13"/>
    <mergeCell ref="P10:P13"/>
    <mergeCell ref="Q10:Q13"/>
    <mergeCell ref="R10:R13"/>
    <mergeCell ref="S10:S13"/>
    <mergeCell ref="T10:T13"/>
  </mergeCells>
  <pageMargins left="0.70866141732283472" right="0.70866141732283472" top="0.74803149606299213" bottom="0.74803149606299213" header="0.31496062992125984" footer="0.31496062992125984"/>
  <pageSetup scale="35"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BBB1A2C59E87A45B0B320537281AAE2" ma:contentTypeVersion="8" ma:contentTypeDescription="Crear nuevo documento." ma:contentTypeScope="" ma:versionID="872d5f2df6731c4dcac8f051ca69d197">
  <xsd:schema xmlns:xsd="http://www.w3.org/2001/XMLSchema" xmlns:xs="http://www.w3.org/2001/XMLSchema" xmlns:p="http://schemas.microsoft.com/office/2006/metadata/properties" xmlns:ns2="a16ba950-d015-4cbc-806e-9cba0f1b5528" xmlns:ns3="47cb3e12-45b3-4531-b84f-87359d4b7239" targetNamespace="http://schemas.microsoft.com/office/2006/metadata/properties" ma:root="true" ma:fieldsID="a9233f96ea3dedf161fd46d9d2ebe75b" ns2:_="" ns3:_="">
    <xsd:import namespace="a16ba950-d015-4cbc-806e-9cba0f1b5528"/>
    <xsd:import namespace="47cb3e12-45b3-4531-b84f-87359d4b723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6ba950-d015-4cbc-806e-9cba0f1b5528"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7cb3e12-45b3-4531-b84f-87359d4b723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a16ba950-d015-4cbc-806e-9cba0f1b5528">
      <UserInfo>
        <DisplayName/>
        <AccountId xsi:nil="true"/>
        <AccountType/>
      </UserInfo>
    </SharedWithUsers>
  </documentManagement>
</p:properties>
</file>

<file path=customXml/itemProps1.xml><?xml version="1.0" encoding="utf-8"?>
<ds:datastoreItem xmlns:ds="http://schemas.openxmlformats.org/officeDocument/2006/customXml" ds:itemID="{D9D32E12-BE59-403A-AA6C-9FCC2BA78647}"/>
</file>

<file path=customXml/itemProps2.xml><?xml version="1.0" encoding="utf-8"?>
<ds:datastoreItem xmlns:ds="http://schemas.openxmlformats.org/officeDocument/2006/customXml" ds:itemID="{8F64AF3A-5BB3-42FB-87DF-865F36BC6332}"/>
</file>

<file path=customXml/itemProps3.xml><?xml version="1.0" encoding="utf-8"?>
<ds:datastoreItem xmlns:ds="http://schemas.openxmlformats.org/officeDocument/2006/customXml" ds:itemID="{E7E2E290-DF70-4926-9B5E-3E5B9CBAB5C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Ficha tecnica de indicador</vt:lpstr>
      <vt:lpstr>Ficha medición indicador</vt:lpstr>
      <vt:lpstr>soporte</vt:lpstr>
      <vt:lpstr>'Ficha medición indicador'!Área_de_impresión</vt:lpstr>
      <vt:lpstr>'Ficha tecnica de indicador'!Área_de_impresión</vt:lpstr>
      <vt:lpstr>soporte!Área_de_impresión</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Owner</dc:creator>
  <cp:lastModifiedBy>Luz Marina Acosta Alvarez</cp:lastModifiedBy>
  <cp:lastPrinted>2018-04-27T15:59:46Z</cp:lastPrinted>
  <dcterms:created xsi:type="dcterms:W3CDTF">2007-03-27T20:35:29Z</dcterms:created>
  <dcterms:modified xsi:type="dcterms:W3CDTF">2018-08-09T15:09:45Z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0x0101002BBB1A2C59E87A45B0B320537281AAE2</vt:lpwstr>
  </property>
  <property fmtid="{D5CDD505-2E9C-101B-9397-08002B2CF9AE}" pid="3" name="Order">
    <vt:r8>56457100</vt:r8>
  </property>
  <property fmtid="{D5CDD505-2E9C-101B-9397-08002B2CF9AE}" pid="4" name="_SourceUrl">
    <vt:lpwstr/>
  </property>
  <property fmtid="{D5CDD505-2E9C-101B-9397-08002B2CF9AE}" pid="5" name="_SharedFileIndex">
    <vt:lpwstr/>
  </property>
  <property fmtid="{D5CDD505-2E9C-101B-9397-08002B2CF9AE}" pid="6" name="ComplianceAssetId">
    <vt:lpwstr/>
  </property>
</Properties>
</file>